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3395" windowHeight="9975"/>
  </bookViews>
  <sheets>
    <sheet name="PDE-2099 Data Entry" sheetId="5" r:id="rId1"/>
    <sheet name="Printable Report" sheetId="3" r:id="rId2"/>
  </sheets>
  <definedNames>
    <definedName name="AUN">'PDE-2099 Data Entry'!$B$7</definedName>
    <definedName name="ContactPerson">'PDE-2099 Data Entry'!$B$8</definedName>
    <definedName name="County">'PDE-2099 Data Entry'!$B$6</definedName>
    <definedName name="Email1">'PDE-2099 Data Entry'!$B$9</definedName>
    <definedName name="Email2">'PDE-2099 Data Entry'!$G$9</definedName>
    <definedName name="Extension">'PDE-2099 Data Entry'!$F$10</definedName>
    <definedName name="IUName">'PDE-2099 Data Entry'!$B$5</definedName>
    <definedName name="Telephone">'PDE-2099 Data Entry'!$B$10</definedName>
    <definedName name="Year1">'PDE-2099 Data Entry'!$B$4</definedName>
    <definedName name="Year2">'PDE-2099 Data Entry'!$D$4</definedName>
  </definedNames>
  <calcPr calcId="145621"/>
</workbook>
</file>

<file path=xl/calcChain.xml><?xml version="1.0" encoding="utf-8"?>
<calcChain xmlns="http://schemas.openxmlformats.org/spreadsheetml/2006/main">
  <c r="C85" i="3" l="1"/>
  <c r="C71" i="3"/>
  <c r="C66" i="3"/>
  <c r="C62" i="3"/>
  <c r="F52" i="3"/>
  <c r="B43" i="3"/>
  <c r="B2" i="3"/>
  <c r="A50" i="5"/>
  <c r="G56" i="3"/>
  <c r="H52" i="3"/>
  <c r="D11" i="3"/>
  <c r="D12" i="3"/>
  <c r="D13" i="3"/>
  <c r="D14" i="3"/>
  <c r="D15" i="3"/>
  <c r="D16" i="3"/>
  <c r="D17" i="3"/>
  <c r="D20" i="3"/>
  <c r="D21" i="3"/>
  <c r="D22" i="3"/>
  <c r="D23" i="3"/>
  <c r="D24" i="3"/>
  <c r="D25" i="3"/>
  <c r="D26" i="3"/>
  <c r="D27" i="3"/>
  <c r="D30" i="3"/>
  <c r="D31" i="3"/>
  <c r="D32" i="3"/>
  <c r="D33" i="3"/>
  <c r="D36" i="3"/>
  <c r="D37" i="3"/>
  <c r="D38" i="3"/>
  <c r="D39" i="3"/>
  <c r="D4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7" i="3"/>
  <c r="I28" i="3"/>
  <c r="I29" i="3"/>
  <c r="I32" i="3"/>
  <c r="I34" i="3" s="1"/>
  <c r="I39" i="3" s="1"/>
  <c r="H64" i="3" s="1"/>
  <c r="I37" i="3"/>
  <c r="G54" i="3"/>
  <c r="G55" i="3"/>
  <c r="G57" i="3"/>
  <c r="G58" i="3"/>
  <c r="F48" i="3"/>
  <c r="D48" i="3"/>
  <c r="B48" i="3"/>
  <c r="I6" i="3"/>
  <c r="F6" i="3"/>
  <c r="D6" i="3"/>
  <c r="B6" i="3"/>
  <c r="H60" i="3"/>
  <c r="H62" i="3" s="1"/>
  <c r="H66" i="3" l="1"/>
</calcChain>
</file>

<file path=xl/sharedStrings.xml><?xml version="1.0" encoding="utf-8"?>
<sst xmlns="http://schemas.openxmlformats.org/spreadsheetml/2006/main" count="169" uniqueCount="155">
  <si>
    <t>PERSONNEL SERVICES - SALARIES</t>
  </si>
  <si>
    <t>OTHER PURCHASED SERVICES</t>
  </si>
  <si>
    <t>PERSONNEL SERVICES - EMPLOYEE BENEFITS</t>
  </si>
  <si>
    <t>SUPPLIES</t>
  </si>
  <si>
    <t>OTHER OBJECTS</t>
  </si>
  <si>
    <t xml:space="preserve">PURCHASED PROPERTY SERVICES </t>
  </si>
  <si>
    <t>OTHER USES</t>
  </si>
  <si>
    <t>and budget controls of the Pennsylvania Department of Education.</t>
  </si>
  <si>
    <t>Pennsylvania Department of Education</t>
  </si>
  <si>
    <t>Bureau of Budget and Fiscal Management</t>
  </si>
  <si>
    <t>Division of Subsidy Data and Administration</t>
  </si>
  <si>
    <t>Intermediate Unit Name</t>
  </si>
  <si>
    <t>AUN</t>
  </si>
  <si>
    <t>Technical</t>
  </si>
  <si>
    <t>Crafts &amp; Trades</t>
  </si>
  <si>
    <t>Operative</t>
  </si>
  <si>
    <t>Group Insurance</t>
  </si>
  <si>
    <t>Social Security Contributions</t>
  </si>
  <si>
    <t>Retirement Contributions</t>
  </si>
  <si>
    <t>Tuition Reimbursement</t>
  </si>
  <si>
    <t>Unemployment Compensation</t>
  </si>
  <si>
    <t>Workers’ Compensation</t>
  </si>
  <si>
    <t>Other Employee Benefits</t>
  </si>
  <si>
    <t>Other Professional Services</t>
  </si>
  <si>
    <t>Technical Services</t>
  </si>
  <si>
    <t>Repair &amp; Maintenance Services</t>
  </si>
  <si>
    <t>Rental of Land &amp; Buildings</t>
  </si>
  <si>
    <t>Rental of Equipment</t>
  </si>
  <si>
    <t>Rental of Vehicles</t>
  </si>
  <si>
    <t>From an LEA Within the State</t>
  </si>
  <si>
    <t>From an LEA Outside the State</t>
  </si>
  <si>
    <t>Contracted Carriers</t>
  </si>
  <si>
    <t>Public Carriers</t>
  </si>
  <si>
    <t>From Other Sources</t>
  </si>
  <si>
    <t>Other Insurance</t>
  </si>
  <si>
    <t>Communications</t>
  </si>
  <si>
    <t>Advertising</t>
  </si>
  <si>
    <t>Printing &amp; Binding</t>
  </si>
  <si>
    <t>Travel</t>
  </si>
  <si>
    <t>General Supplies</t>
  </si>
  <si>
    <t>Energy</t>
  </si>
  <si>
    <t>Books &amp; Periodicals</t>
  </si>
  <si>
    <t>Dues &amp; Fees</t>
  </si>
  <si>
    <t>Object Description</t>
  </si>
  <si>
    <t>Amount</t>
  </si>
  <si>
    <t>Health Benefits from Self-Insurance</t>
  </si>
  <si>
    <t>Miscellaneous Purchased Services</t>
  </si>
  <si>
    <t>Other Pupil Transportation Insurance</t>
  </si>
  <si>
    <t>Automotive Liability Insurance</t>
  </si>
  <si>
    <t>Other Purchased Property Services</t>
  </si>
  <si>
    <t>Executive Director</t>
  </si>
  <si>
    <t>Contact Person</t>
  </si>
  <si>
    <t>E-mail Address</t>
  </si>
  <si>
    <t>Telephone Number</t>
  </si>
  <si>
    <t>Return To:</t>
  </si>
  <si>
    <t>333 Market Street, 4th Floor</t>
  </si>
  <si>
    <t>Harrisburg, PA  17126-0333</t>
  </si>
  <si>
    <t>Service Work and Laborer</t>
  </si>
  <si>
    <t>Page 1 of 2</t>
  </si>
  <si>
    <t>Page 2 of 2</t>
  </si>
  <si>
    <t>Official / Administrative</t>
  </si>
  <si>
    <t>Official / Administrative Services</t>
  </si>
  <si>
    <t>Restricted Indirect Cost Allocation</t>
  </si>
  <si>
    <t>Other Purchased Prof. &amp; Tech. Services</t>
  </si>
  <si>
    <r>
      <t xml:space="preserve">Exp. </t>
    </r>
    <r>
      <rPr>
        <b/>
        <u/>
        <sz val="9"/>
        <rFont val="Arial"/>
        <family val="2"/>
      </rPr>
      <t>Object</t>
    </r>
  </si>
  <si>
    <t>Office / Clerical</t>
  </si>
  <si>
    <t xml:space="preserve">                Subtotal, Objects 100-800</t>
  </si>
  <si>
    <t>PURCHASED PROFESSIONAL &amp; TECHNICAL SERVICES</t>
  </si>
  <si>
    <t>Board &amp; Lodging in Lieu of Transp.</t>
  </si>
  <si>
    <t>Professional - Other</t>
  </si>
  <si>
    <t xml:space="preserve">  (2)</t>
  </si>
  <si>
    <t xml:space="preserve">  (3)</t>
  </si>
  <si>
    <t>Contact Information</t>
  </si>
  <si>
    <t>County Name</t>
  </si>
  <si>
    <t>@</t>
  </si>
  <si>
    <t>x</t>
  </si>
  <si>
    <t>Expenditure Data</t>
  </si>
  <si>
    <t>170 Operative</t>
  </si>
  <si>
    <t xml:space="preserve"> </t>
  </si>
  <si>
    <t>Telephone Number and Extension</t>
  </si>
  <si>
    <t>Revenue Data &amp; Fund Balance</t>
  </si>
  <si>
    <t>Contact Person E-mail Address</t>
  </si>
  <si>
    <t>Earnings on Investments</t>
  </si>
  <si>
    <t>Other Local Revenue</t>
  </si>
  <si>
    <t>State Share of Social Security &amp; Medicare Taxes</t>
  </si>
  <si>
    <t>State Share of Retirement Contributions</t>
  </si>
  <si>
    <t>BUDGET RESOLUTION:  Resolved, that the Board of School Directors of the Intermediate Unit hereby authorizes the expenditures as set</t>
  </si>
  <si>
    <t>Secretary of the Board</t>
  </si>
  <si>
    <t>6500   Earnings on Investments</t>
  </si>
  <si>
    <t>6900   Other Local Revenue</t>
  </si>
  <si>
    <t>7810   State Share of Social Security &amp; Medicare Taxes</t>
  </si>
  <si>
    <t>7820   State Share of Retirement Contributions</t>
  </si>
  <si>
    <r>
      <t>100</t>
    </r>
    <r>
      <rPr>
        <b/>
        <sz val="9"/>
        <rFont val="Arial"/>
        <family val="2"/>
      </rPr>
      <t xml:space="preserve">  PERSONNEL SERVICES - SALARIES</t>
    </r>
  </si>
  <si>
    <r>
      <t>200</t>
    </r>
    <r>
      <rPr>
        <b/>
        <sz val="9"/>
        <rFont val="Arial"/>
        <family val="2"/>
      </rPr>
      <t xml:space="preserve">  PERSONNEL SERVICES - EMPLOYEE BENEFITS</t>
    </r>
  </si>
  <si>
    <r>
      <t xml:space="preserve">300 </t>
    </r>
    <r>
      <rPr>
        <b/>
        <sz val="9"/>
        <rFont val="Arial"/>
        <family val="2"/>
      </rPr>
      <t xml:space="preserve"> PURCHASED PROFESSIONAL &amp; TECHNICAL SERVICES</t>
    </r>
  </si>
  <si>
    <r>
      <t>400</t>
    </r>
    <r>
      <rPr>
        <b/>
        <sz val="9"/>
        <rFont val="Arial"/>
        <family val="2"/>
      </rPr>
      <t xml:space="preserve">  PURCHASED PROPERTY SERVICES </t>
    </r>
  </si>
  <si>
    <r>
      <t>500</t>
    </r>
    <r>
      <rPr>
        <b/>
        <sz val="9"/>
        <rFont val="Arial"/>
        <family val="2"/>
      </rPr>
      <t xml:space="preserve">  OTHER PURCHASED SERVICES</t>
    </r>
  </si>
  <si>
    <r>
      <t>600</t>
    </r>
    <r>
      <rPr>
        <b/>
        <sz val="9"/>
        <rFont val="Arial"/>
        <family val="2"/>
      </rPr>
      <t xml:space="preserve">  SUPPLIES</t>
    </r>
  </si>
  <si>
    <r>
      <t>800</t>
    </r>
    <r>
      <rPr>
        <b/>
        <sz val="9"/>
        <rFont val="Arial"/>
        <family val="2"/>
      </rPr>
      <t xml:space="preserve">  OTHER OBJECTS</t>
    </r>
  </si>
  <si>
    <r>
      <t>900</t>
    </r>
    <r>
      <rPr>
        <b/>
        <sz val="9"/>
        <rFont val="Arial"/>
        <family val="2"/>
      </rPr>
      <t xml:space="preserve">  OTHER USES</t>
    </r>
  </si>
  <si>
    <t>110  Official / Administrative</t>
  </si>
  <si>
    <t>130  Professional - Other</t>
  </si>
  <si>
    <t>140  Technical</t>
  </si>
  <si>
    <t>150  Office / Clerical</t>
  </si>
  <si>
    <t>160  Crafts &amp; Trades</t>
  </si>
  <si>
    <t>180  Service Work and Laborer</t>
  </si>
  <si>
    <t>210  Group Insurance</t>
  </si>
  <si>
    <t>220  Social Security Contributions</t>
  </si>
  <si>
    <t>230  Retirement Contributions</t>
  </si>
  <si>
    <t>240  Tuition Reimbursement</t>
  </si>
  <si>
    <t>250  Unemployment Compensation</t>
  </si>
  <si>
    <t>260  Workers’ Compensation</t>
  </si>
  <si>
    <t>270  Health Benefits from Self-Insurance</t>
  </si>
  <si>
    <t>290  Other Employee Benefits</t>
  </si>
  <si>
    <t>310  Official / Administrative Services</t>
  </si>
  <si>
    <t>330  Other Professional Services</t>
  </si>
  <si>
    <t>340  Technical Services</t>
  </si>
  <si>
    <t>390  Other Purchased Prof. &amp; Tech. Services</t>
  </si>
  <si>
    <t>430  Repair &amp; Maintenance Services</t>
  </si>
  <si>
    <t>441  Rental of Land &amp; Buildings</t>
  </si>
  <si>
    <t>442  Rental of Equipment</t>
  </si>
  <si>
    <t>444  Rental of Vehicles</t>
  </si>
  <si>
    <t>490  Other Purchased Property Services</t>
  </si>
  <si>
    <t>934  Restricted Indirect Cost Allocation</t>
  </si>
  <si>
    <t>810  Dues &amp; Fees</t>
  </si>
  <si>
    <t>640  Books &amp; Periodicals</t>
  </si>
  <si>
    <t>620  Energy</t>
  </si>
  <si>
    <t>610  General Supplies</t>
  </si>
  <si>
    <t>511  From an LEA Within the State</t>
  </si>
  <si>
    <t>512  From an LEA Outside the State</t>
  </si>
  <si>
    <t>513  Contracted Carriers</t>
  </si>
  <si>
    <t>514  Board &amp; Lodging in Lieu of Transp.</t>
  </si>
  <si>
    <t>515  Public Carriers</t>
  </si>
  <si>
    <t>519  From Other Sources</t>
  </si>
  <si>
    <t>522  Automotive Liability Insurance</t>
  </si>
  <si>
    <t>524  Other Pupil Transportation Insurance</t>
  </si>
  <si>
    <t>529  Other Insurance</t>
  </si>
  <si>
    <t>530  Communications</t>
  </si>
  <si>
    <t>540  Advertising</t>
  </si>
  <si>
    <t>550  Printing &amp; Binding</t>
  </si>
  <si>
    <t>580  Travel</t>
  </si>
  <si>
    <t>590  Miscellaneous Purchased Services</t>
  </si>
  <si>
    <t>(1)</t>
  </si>
  <si>
    <t xml:space="preserve">              Total Expenditures</t>
  </si>
  <si>
    <t>Transportation Revenue Received from State</t>
  </si>
  <si>
    <t>Total Revenues</t>
  </si>
  <si>
    <t>Less: Total Expenditures</t>
  </si>
  <si>
    <t>(4)</t>
  </si>
  <si>
    <t xml:space="preserve">  (3 - 4)</t>
  </si>
  <si>
    <t>PDE-2099  -  Data Entry Sheet</t>
  </si>
  <si>
    <t>7310   Transportation Revenue Received from State</t>
  </si>
  <si>
    <r>
      <t xml:space="preserve">PDE-2099 </t>
    </r>
    <r>
      <rPr>
        <sz val="8"/>
        <rFont val="Arial"/>
        <family val="2"/>
      </rPr>
      <t>(6/10)</t>
    </r>
  </si>
  <si>
    <r>
      <t>Budget Year   (format</t>
    </r>
    <r>
      <rPr>
        <b/>
        <sz val="9"/>
        <rFont val="Arial"/>
        <family val="2"/>
      </rPr>
      <t>: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yyyy</t>
    </r>
    <r>
      <rPr>
        <sz val="9"/>
        <rFont val="Arial"/>
        <family val="2"/>
      </rPr>
      <t xml:space="preserve"> </t>
    </r>
    <r>
      <rPr>
        <b/>
        <sz val="11"/>
        <rFont val="Arial"/>
        <family val="2"/>
      </rPr>
      <t>-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yyyy</t>
    </r>
    <r>
      <rPr>
        <sz val="9"/>
        <rFont val="Arial"/>
        <family val="2"/>
      </rPr>
      <t>)</t>
    </r>
  </si>
  <si>
    <t>-</t>
  </si>
  <si>
    <t>Intermediate Unit Transportation Fiscal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</si>
</sst>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&quot;$&quot;#,##0.00"/>
    <numFmt numFmtId="166" formatCode="&quot;$&quot;#,##0.00;[Red]\-&quot;$&quot;#,##0.00"/>
  </numFmts>
  <fonts count="15" x14ac:knownFonts="1">
    <font>
      <sz val="8"/>
      <name val="Tahoma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indexed="16"/>
      <name val="Arial"/>
      <family val="2"/>
    </font>
    <font>
      <sz val="9"/>
      <color indexed="16"/>
      <name val="Arial"/>
      <family val="2"/>
    </font>
    <font>
      <b/>
      <i/>
      <sz val="8"/>
      <name val="Arial"/>
      <family val="2"/>
    </font>
    <font>
      <b/>
      <sz val="12"/>
      <color indexed="16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0" fontId="13" fillId="0" borderId="0"/>
  </cellStyleXfs>
  <cellXfs count="121">
    <xf numFmtId="0" fontId="0" fillId="0" borderId="0" xfId="0"/>
    <xf numFmtId="0" fontId="8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2" fillId="2" borderId="0" xfId="0" applyFont="1" applyFill="1" applyProtection="1"/>
    <xf numFmtId="0" fontId="7" fillId="2" borderId="0" xfId="0" applyFont="1" applyFill="1" applyAlignment="1" applyProtection="1"/>
    <xf numFmtId="0" fontId="9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5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horizontal="right"/>
    </xf>
    <xf numFmtId="0" fontId="2" fillId="2" borderId="0" xfId="0" applyFont="1" applyFill="1" applyBorder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5" xfId="0" applyFont="1" applyFill="1" applyBorder="1" applyProtection="1"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wrapText="1"/>
      <protection hidden="1"/>
    </xf>
    <xf numFmtId="0" fontId="7" fillId="2" borderId="0" xfId="0" applyFont="1" applyFill="1" applyAlignment="1" applyProtection="1"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3" fillId="2" borderId="7" xfId="0" applyFont="1" applyFill="1" applyBorder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horizontal="right" indent="1"/>
      <protection hidden="1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0" fillId="2" borderId="0" xfId="0" applyFill="1" applyProtection="1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3" fillId="0" borderId="8" xfId="0" applyFont="1" applyBorder="1" applyAlignment="1" applyProtection="1">
      <alignment vertical="center"/>
      <protection hidden="1"/>
    </xf>
    <xf numFmtId="165" fontId="2" fillId="3" borderId="1" xfId="0" applyNumberFormat="1" applyFont="1" applyFill="1" applyBorder="1" applyAlignment="1" applyProtection="1">
      <alignment vertical="center"/>
      <protection locked="0"/>
    </xf>
    <xf numFmtId="165" fontId="2" fillId="3" borderId="1" xfId="0" applyNumberFormat="1" applyFont="1" applyFill="1" applyBorder="1" applyProtection="1">
      <protection locked="0"/>
    </xf>
    <xf numFmtId="165" fontId="2" fillId="0" borderId="1" xfId="0" applyNumberFormat="1" applyFont="1" applyFill="1" applyBorder="1" applyAlignment="1" applyProtection="1">
      <alignment vertical="center"/>
      <protection hidden="1"/>
    </xf>
    <xf numFmtId="165" fontId="2" fillId="0" borderId="1" xfId="0" applyNumberFormat="1" applyFont="1" applyFill="1" applyBorder="1" applyAlignment="1" applyProtection="1">
      <alignment horizontal="right" vertical="center"/>
      <protection hidden="1"/>
    </xf>
    <xf numFmtId="166" fontId="5" fillId="0" borderId="1" xfId="0" applyNumberFormat="1" applyFont="1" applyFill="1" applyBorder="1" applyAlignment="1" applyProtection="1">
      <alignment horizontal="right" vertical="center"/>
      <protection hidden="1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indent="1"/>
    </xf>
    <xf numFmtId="0" fontId="2" fillId="2" borderId="12" xfId="0" applyFont="1" applyFill="1" applyBorder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0" fillId="3" borderId="9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right" vertical="center"/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165" fontId="2" fillId="3" borderId="9" xfId="0" applyNumberFormat="1" applyFont="1" applyFill="1" applyBorder="1" applyAlignment="1" applyProtection="1">
      <alignment horizontal="right"/>
      <protection locked="0"/>
    </xf>
    <xf numFmtId="165" fontId="2" fillId="3" borderId="10" xfId="0" applyNumberFormat="1" applyFont="1" applyFill="1" applyBorder="1" applyAlignment="1" applyProtection="1">
      <alignment horizontal="right"/>
      <protection locked="0"/>
    </xf>
    <xf numFmtId="165" fontId="2" fillId="3" borderId="11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left" vertical="center"/>
    </xf>
    <xf numFmtId="164" fontId="10" fillId="3" borderId="9" xfId="0" applyNumberFormat="1" applyFont="1" applyFill="1" applyBorder="1" applyAlignment="1" applyProtection="1">
      <alignment horizontal="left" vertical="center"/>
      <protection locked="0"/>
    </xf>
    <xf numFmtId="164" fontId="10" fillId="3" borderId="10" xfId="0" applyNumberFormat="1" applyFont="1" applyFill="1" applyBorder="1" applyAlignment="1" applyProtection="1">
      <alignment horizontal="left" vertical="center"/>
      <protection locked="0"/>
    </xf>
    <xf numFmtId="164" fontId="10" fillId="3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/>
      <protection hidden="1"/>
    </xf>
    <xf numFmtId="0" fontId="3" fillId="2" borderId="20" xfId="0" applyFont="1" applyFill="1" applyBorder="1" applyAlignment="1" applyProtection="1">
      <alignment horizontal="left"/>
      <protection hidden="1"/>
    </xf>
    <xf numFmtId="0" fontId="3" fillId="2" borderId="21" xfId="0" applyFont="1" applyFill="1" applyBorder="1" applyAlignment="1" applyProtection="1">
      <alignment horizontal="left"/>
      <protection hidden="1"/>
    </xf>
    <xf numFmtId="0" fontId="3" fillId="2" borderId="22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23" xfId="0" applyFont="1" applyFill="1" applyBorder="1" applyAlignment="1" applyProtection="1">
      <alignment horizontal="left"/>
      <protection hidden="1"/>
    </xf>
    <xf numFmtId="0" fontId="3" fillId="2" borderId="24" xfId="0" applyFont="1" applyFill="1" applyBorder="1" applyAlignment="1" applyProtection="1">
      <alignment horizontal="left"/>
      <protection hidden="1"/>
    </xf>
    <xf numFmtId="0" fontId="3" fillId="2" borderId="25" xfId="0" applyFont="1" applyFill="1" applyBorder="1" applyAlignment="1" applyProtection="1">
      <alignment horizontal="left"/>
      <protection hidden="1"/>
    </xf>
    <xf numFmtId="0" fontId="3" fillId="2" borderId="26" xfId="0" applyFont="1" applyFill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2" borderId="15" xfId="1" applyFont="1" applyFill="1" applyBorder="1" applyAlignment="1" applyProtection="1">
      <alignment horizontal="left"/>
      <protection hidden="1"/>
    </xf>
    <xf numFmtId="0" fontId="3" fillId="2" borderId="7" xfId="1" applyFont="1" applyFill="1" applyBorder="1" applyAlignment="1" applyProtection="1">
      <alignment horizontal="left"/>
      <protection hidden="1"/>
    </xf>
    <xf numFmtId="0" fontId="2" fillId="2" borderId="0" xfId="0" applyFont="1" applyFill="1" applyAlignment="1" applyProtection="1">
      <protection hidden="1"/>
    </xf>
    <xf numFmtId="0" fontId="10" fillId="2" borderId="13" xfId="1" applyFont="1" applyFill="1" applyBorder="1" applyAlignment="1" applyProtection="1">
      <alignment horizontal="left" vertical="center" wrapText="1"/>
      <protection hidden="1"/>
    </xf>
    <xf numFmtId="0" fontId="10" fillId="2" borderId="14" xfId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indent="15"/>
      <protection hidden="1"/>
    </xf>
    <xf numFmtId="0" fontId="2" fillId="2" borderId="0" xfId="0" applyFont="1" applyFill="1" applyAlignment="1" applyProtection="1">
      <alignment horizontal="left" vertical="center" indent="1"/>
      <protection hidden="1"/>
    </xf>
    <xf numFmtId="0" fontId="2" fillId="2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/>
      <protection hidden="1"/>
    </xf>
  </cellXfs>
  <cellStyles count="2">
    <cellStyle name="Normal" xfId="0" builtinId="0"/>
    <cellStyle name="Normal_PDE-4060A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8D8D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sqref="A1:B1"/>
    </sheetView>
  </sheetViews>
  <sheetFormatPr defaultRowHeight="10.5" x14ac:dyDescent="0.15"/>
  <cols>
    <col min="1" max="1" width="44.33203125" style="56" bestFit="1" customWidth="1"/>
    <col min="2" max="2" width="14" style="56" customWidth="1"/>
    <col min="3" max="3" width="3.83203125" style="56" customWidth="1"/>
    <col min="4" max="4" width="14" style="56" customWidth="1"/>
    <col min="5" max="6" width="3.83203125" style="56" customWidth="1"/>
    <col min="7" max="10" width="9.33203125" style="56"/>
    <col min="11" max="11" width="14.83203125" style="56" customWidth="1"/>
    <col min="12" max="16384" width="9.33203125" style="56"/>
  </cols>
  <sheetData>
    <row r="1" spans="1:11" s="3" customFormat="1" ht="18" x14ac:dyDescent="0.25">
      <c r="A1" s="73" t="s">
        <v>149</v>
      </c>
      <c r="B1" s="73"/>
      <c r="C1" s="1"/>
      <c r="D1" s="2"/>
    </row>
    <row r="2" spans="1:11" s="3" customFormat="1" ht="12" x14ac:dyDescent="0.2">
      <c r="B2" s="4"/>
      <c r="C2" s="4"/>
      <c r="D2" s="4"/>
    </row>
    <row r="3" spans="1:11" s="6" customFormat="1" ht="20.100000000000001" customHeight="1" x14ac:dyDescent="0.15">
      <c r="A3" s="15" t="s">
        <v>72</v>
      </c>
    </row>
    <row r="4" spans="1:11" s="6" customFormat="1" ht="15" x14ac:dyDescent="0.15">
      <c r="A4" s="7" t="s">
        <v>152</v>
      </c>
      <c r="B4" s="67"/>
      <c r="C4" s="68" t="s">
        <v>153</v>
      </c>
      <c r="D4" s="67"/>
      <c r="E4" s="69"/>
      <c r="F4" s="69"/>
      <c r="G4" s="69"/>
      <c r="H4" s="69"/>
    </row>
    <row r="5" spans="1:11" s="6" customFormat="1" ht="15" customHeight="1" x14ac:dyDescent="0.15">
      <c r="A5" s="7" t="s">
        <v>11</v>
      </c>
      <c r="B5" s="74"/>
      <c r="C5" s="75"/>
      <c r="D5" s="75"/>
      <c r="E5" s="75"/>
      <c r="F5" s="75"/>
      <c r="G5" s="76"/>
    </row>
    <row r="6" spans="1:11" s="6" customFormat="1" ht="15" customHeight="1" x14ac:dyDescent="0.15">
      <c r="A6" s="7" t="s">
        <v>73</v>
      </c>
      <c r="B6" s="74"/>
      <c r="C6" s="75"/>
      <c r="D6" s="76"/>
    </row>
    <row r="7" spans="1:11" s="6" customFormat="1" ht="15" customHeight="1" x14ac:dyDescent="0.15">
      <c r="A7" s="7" t="s">
        <v>12</v>
      </c>
      <c r="B7" s="74"/>
      <c r="C7" s="75"/>
      <c r="D7" s="76"/>
    </row>
    <row r="8" spans="1:11" s="6" customFormat="1" ht="15" customHeight="1" x14ac:dyDescent="0.15">
      <c r="A8" s="7" t="s">
        <v>51</v>
      </c>
      <c r="B8" s="74"/>
      <c r="C8" s="75"/>
      <c r="D8" s="75"/>
      <c r="E8" s="75"/>
      <c r="F8" s="75"/>
      <c r="G8" s="75"/>
      <c r="H8" s="76"/>
    </row>
    <row r="9" spans="1:11" s="6" customFormat="1" ht="15" customHeight="1" x14ac:dyDescent="0.15">
      <c r="A9" s="7" t="s">
        <v>52</v>
      </c>
      <c r="B9" s="77"/>
      <c r="C9" s="78"/>
      <c r="D9" s="78"/>
      <c r="E9" s="79"/>
      <c r="F9" s="8" t="s">
        <v>74</v>
      </c>
      <c r="G9" s="74"/>
      <c r="H9" s="79"/>
    </row>
    <row r="10" spans="1:11" s="6" customFormat="1" ht="15" customHeight="1" x14ac:dyDescent="0.15">
      <c r="A10" s="7" t="s">
        <v>79</v>
      </c>
      <c r="B10" s="84"/>
      <c r="C10" s="85"/>
      <c r="D10" s="86"/>
      <c r="E10" s="9" t="s">
        <v>75</v>
      </c>
      <c r="F10" s="74"/>
      <c r="G10" s="76"/>
    </row>
    <row r="11" spans="1:11" s="3" customFormat="1" ht="12" x14ac:dyDescent="0.2">
      <c r="A11" s="7"/>
      <c r="B11" s="4"/>
      <c r="C11" s="4"/>
      <c r="D11" s="4"/>
    </row>
    <row r="12" spans="1:11" s="3" customFormat="1" ht="12" x14ac:dyDescent="0.2">
      <c r="B12" s="4"/>
      <c r="C12" s="4"/>
      <c r="D12" s="4"/>
    </row>
    <row r="13" spans="1:11" s="10" customFormat="1" ht="20.100000000000001" customHeight="1" x14ac:dyDescent="0.2">
      <c r="A13" s="15" t="s">
        <v>76</v>
      </c>
      <c r="C13" s="5"/>
      <c r="D13" s="5"/>
    </row>
    <row r="14" spans="1:11" s="10" customFormat="1" ht="15" x14ac:dyDescent="0.2">
      <c r="A14" s="5"/>
      <c r="B14" s="11"/>
      <c r="C14" s="11"/>
      <c r="D14" s="11"/>
    </row>
    <row r="15" spans="1:11" s="52" customFormat="1" ht="15" customHeight="1" x14ac:dyDescent="0.15">
      <c r="A15" s="72" t="s">
        <v>92</v>
      </c>
      <c r="B15" s="83"/>
      <c r="C15" s="50"/>
      <c r="D15" s="51"/>
      <c r="E15" s="72" t="s">
        <v>96</v>
      </c>
      <c r="F15" s="72"/>
      <c r="G15" s="72"/>
      <c r="H15" s="72"/>
      <c r="I15" s="72"/>
      <c r="J15" s="72"/>
      <c r="K15" s="72"/>
    </row>
    <row r="16" spans="1:11" s="52" customFormat="1" ht="15" customHeight="1" x14ac:dyDescent="0.2">
      <c r="A16" s="7" t="s">
        <v>100</v>
      </c>
      <c r="B16" s="62"/>
      <c r="C16" s="51"/>
      <c r="D16" s="51"/>
      <c r="E16" s="70" t="s">
        <v>128</v>
      </c>
      <c r="F16" s="70"/>
      <c r="G16" s="70"/>
      <c r="H16" s="70"/>
      <c r="I16" s="70"/>
      <c r="J16" s="71"/>
      <c r="K16" s="63"/>
    </row>
    <row r="17" spans="1:11" s="52" customFormat="1" ht="15" customHeight="1" x14ac:dyDescent="0.2">
      <c r="A17" s="7" t="s">
        <v>101</v>
      </c>
      <c r="B17" s="62"/>
      <c r="C17" s="51"/>
      <c r="D17" s="51"/>
      <c r="E17" s="70" t="s">
        <v>129</v>
      </c>
      <c r="F17" s="70"/>
      <c r="G17" s="70"/>
      <c r="H17" s="70"/>
      <c r="I17" s="70"/>
      <c r="J17" s="71"/>
      <c r="K17" s="63"/>
    </row>
    <row r="18" spans="1:11" s="52" customFormat="1" ht="15" customHeight="1" x14ac:dyDescent="0.2">
      <c r="A18" s="7" t="s">
        <v>102</v>
      </c>
      <c r="B18" s="62"/>
      <c r="C18" s="51"/>
      <c r="D18" s="51"/>
      <c r="E18" s="70" t="s">
        <v>130</v>
      </c>
      <c r="F18" s="70"/>
      <c r="G18" s="70"/>
      <c r="H18" s="70"/>
      <c r="I18" s="70"/>
      <c r="J18" s="71"/>
      <c r="K18" s="63"/>
    </row>
    <row r="19" spans="1:11" s="52" customFormat="1" ht="15" customHeight="1" x14ac:dyDescent="0.2">
      <c r="A19" s="7" t="s">
        <v>103</v>
      </c>
      <c r="B19" s="62"/>
      <c r="C19" s="51"/>
      <c r="D19" s="51"/>
      <c r="E19" s="70" t="s">
        <v>131</v>
      </c>
      <c r="F19" s="70"/>
      <c r="G19" s="70"/>
      <c r="H19" s="70"/>
      <c r="I19" s="70"/>
      <c r="J19" s="71"/>
      <c r="K19" s="63"/>
    </row>
    <row r="20" spans="1:11" s="52" customFormat="1" ht="15" customHeight="1" x14ac:dyDescent="0.2">
      <c r="A20" s="7" t="s">
        <v>104</v>
      </c>
      <c r="B20" s="62"/>
      <c r="C20" s="51"/>
      <c r="D20" s="51"/>
      <c r="E20" s="70" t="s">
        <v>132</v>
      </c>
      <c r="F20" s="70"/>
      <c r="G20" s="70"/>
      <c r="H20" s="70"/>
      <c r="I20" s="70"/>
      <c r="J20" s="71"/>
      <c r="K20" s="63"/>
    </row>
    <row r="21" spans="1:11" s="52" customFormat="1" ht="15" customHeight="1" x14ac:dyDescent="0.2">
      <c r="A21" s="7" t="s">
        <v>77</v>
      </c>
      <c r="B21" s="62"/>
      <c r="C21" s="51"/>
      <c r="D21" s="51"/>
      <c r="E21" s="70" t="s">
        <v>133</v>
      </c>
      <c r="F21" s="70"/>
      <c r="G21" s="70"/>
      <c r="H21" s="70"/>
      <c r="I21" s="70"/>
      <c r="J21" s="71"/>
      <c r="K21" s="63"/>
    </row>
    <row r="22" spans="1:11" s="52" customFormat="1" ht="15" customHeight="1" x14ac:dyDescent="0.2">
      <c r="A22" s="7" t="s">
        <v>105</v>
      </c>
      <c r="B22" s="62"/>
      <c r="C22" s="51"/>
      <c r="D22" s="51"/>
      <c r="E22" s="70" t="s">
        <v>134</v>
      </c>
      <c r="F22" s="70"/>
      <c r="G22" s="70"/>
      <c r="H22" s="70"/>
      <c r="I22" s="70"/>
      <c r="J22" s="71"/>
      <c r="K22" s="63"/>
    </row>
    <row r="23" spans="1:11" s="52" customFormat="1" ht="15" customHeight="1" x14ac:dyDescent="0.2">
      <c r="A23" s="53" t="s">
        <v>78</v>
      </c>
      <c r="B23" s="51"/>
      <c r="C23" s="51"/>
      <c r="D23" s="51"/>
      <c r="E23" s="70" t="s">
        <v>135</v>
      </c>
      <c r="F23" s="70"/>
      <c r="G23" s="70"/>
      <c r="H23" s="70"/>
      <c r="I23" s="70"/>
      <c r="J23" s="71"/>
      <c r="K23" s="63"/>
    </row>
    <row r="24" spans="1:11" s="52" customFormat="1" ht="14.1" customHeight="1" x14ac:dyDescent="0.2">
      <c r="A24" s="72" t="s">
        <v>93</v>
      </c>
      <c r="B24" s="72"/>
      <c r="E24" s="70" t="s">
        <v>136</v>
      </c>
      <c r="F24" s="70"/>
      <c r="G24" s="70"/>
      <c r="H24" s="70"/>
      <c r="I24" s="70"/>
      <c r="J24" s="71"/>
      <c r="K24" s="63"/>
    </row>
    <row r="25" spans="1:11" s="52" customFormat="1" ht="15" customHeight="1" x14ac:dyDescent="0.2">
      <c r="A25" s="7" t="s">
        <v>106</v>
      </c>
      <c r="B25" s="62"/>
      <c r="C25" s="6"/>
      <c r="D25" s="6"/>
      <c r="E25" s="70" t="s">
        <v>137</v>
      </c>
      <c r="F25" s="70"/>
      <c r="G25" s="70"/>
      <c r="H25" s="70"/>
      <c r="I25" s="70"/>
      <c r="J25" s="71"/>
      <c r="K25" s="63"/>
    </row>
    <row r="26" spans="1:11" s="52" customFormat="1" ht="15" customHeight="1" x14ac:dyDescent="0.2">
      <c r="A26" s="7" t="s">
        <v>107</v>
      </c>
      <c r="B26" s="62"/>
      <c r="C26" s="6"/>
      <c r="D26" s="6"/>
      <c r="E26" s="70" t="s">
        <v>138</v>
      </c>
      <c r="F26" s="70"/>
      <c r="G26" s="70"/>
      <c r="H26" s="70"/>
      <c r="I26" s="70"/>
      <c r="J26" s="71"/>
      <c r="K26" s="63"/>
    </row>
    <row r="27" spans="1:11" s="52" customFormat="1" ht="15" customHeight="1" x14ac:dyDescent="0.2">
      <c r="A27" s="7" t="s">
        <v>108</v>
      </c>
      <c r="B27" s="62"/>
      <c r="C27" s="6"/>
      <c r="D27" s="6"/>
      <c r="E27" s="70" t="s">
        <v>139</v>
      </c>
      <c r="F27" s="70"/>
      <c r="G27" s="70"/>
      <c r="H27" s="70"/>
      <c r="I27" s="70"/>
      <c r="J27" s="71"/>
      <c r="K27" s="63"/>
    </row>
    <row r="28" spans="1:11" s="52" customFormat="1" ht="15" customHeight="1" x14ac:dyDescent="0.2">
      <c r="A28" s="7" t="s">
        <v>109</v>
      </c>
      <c r="B28" s="62"/>
      <c r="C28" s="6"/>
      <c r="D28" s="6"/>
      <c r="E28" s="70" t="s">
        <v>140</v>
      </c>
      <c r="F28" s="70"/>
      <c r="G28" s="70"/>
      <c r="H28" s="70"/>
      <c r="I28" s="70"/>
      <c r="J28" s="71"/>
      <c r="K28" s="63"/>
    </row>
    <row r="29" spans="1:11" s="52" customFormat="1" ht="15" customHeight="1" x14ac:dyDescent="0.2">
      <c r="A29" s="7" t="s">
        <v>110</v>
      </c>
      <c r="B29" s="62"/>
      <c r="C29" s="6"/>
      <c r="D29" s="6"/>
      <c r="E29" s="70" t="s">
        <v>141</v>
      </c>
      <c r="F29" s="70"/>
      <c r="G29" s="70"/>
      <c r="H29" s="70"/>
      <c r="I29" s="70"/>
      <c r="J29" s="71"/>
      <c r="K29" s="63"/>
    </row>
    <row r="30" spans="1:11" s="52" customFormat="1" ht="15" customHeight="1" x14ac:dyDescent="0.15">
      <c r="A30" s="7" t="s">
        <v>111</v>
      </c>
      <c r="B30" s="62"/>
      <c r="C30" s="6"/>
      <c r="D30" s="6"/>
      <c r="E30" s="6"/>
    </row>
    <row r="31" spans="1:11" s="52" customFormat="1" ht="15" customHeight="1" x14ac:dyDescent="0.15">
      <c r="A31" s="7" t="s">
        <v>112</v>
      </c>
      <c r="B31" s="62"/>
      <c r="C31" s="6"/>
      <c r="D31" s="6"/>
      <c r="E31" s="6"/>
    </row>
    <row r="32" spans="1:11" s="52" customFormat="1" ht="15" customHeight="1" x14ac:dyDescent="0.15">
      <c r="A32" s="7" t="s">
        <v>113</v>
      </c>
      <c r="B32" s="62"/>
      <c r="C32" s="6"/>
      <c r="D32" s="6"/>
      <c r="E32" s="72" t="s">
        <v>97</v>
      </c>
      <c r="F32" s="83"/>
      <c r="G32" s="83"/>
      <c r="H32" s="83"/>
      <c r="I32" s="83"/>
      <c r="J32" s="83"/>
      <c r="K32" s="83"/>
    </row>
    <row r="33" spans="1:11" s="52" customFormat="1" ht="14.1" customHeight="1" x14ac:dyDescent="0.2">
      <c r="C33" s="50"/>
      <c r="D33" s="14"/>
      <c r="E33" s="70" t="s">
        <v>127</v>
      </c>
      <c r="F33" s="70"/>
      <c r="G33" s="70"/>
      <c r="H33" s="70"/>
      <c r="I33" s="70"/>
      <c r="J33" s="71"/>
      <c r="K33" s="63"/>
    </row>
    <row r="34" spans="1:11" s="52" customFormat="1" ht="14.1" customHeight="1" x14ac:dyDescent="0.2">
      <c r="A34" s="72" t="s">
        <v>94</v>
      </c>
      <c r="B34" s="72"/>
      <c r="C34" s="6"/>
      <c r="D34" s="6"/>
      <c r="E34" s="70" t="s">
        <v>126</v>
      </c>
      <c r="F34" s="70"/>
      <c r="G34" s="70"/>
      <c r="H34" s="70"/>
      <c r="I34" s="70"/>
      <c r="J34" s="71"/>
      <c r="K34" s="63"/>
    </row>
    <row r="35" spans="1:11" s="52" customFormat="1" ht="15" customHeight="1" x14ac:dyDescent="0.2">
      <c r="A35" s="7" t="s">
        <v>114</v>
      </c>
      <c r="B35" s="62"/>
      <c r="C35" s="50"/>
      <c r="D35" s="50"/>
      <c r="E35" s="70" t="s">
        <v>125</v>
      </c>
      <c r="F35" s="70"/>
      <c r="G35" s="70"/>
      <c r="H35" s="70"/>
      <c r="I35" s="70"/>
      <c r="J35" s="71"/>
      <c r="K35" s="63"/>
    </row>
    <row r="36" spans="1:11" s="52" customFormat="1" ht="15" customHeight="1" x14ac:dyDescent="0.2">
      <c r="A36" s="7" t="s">
        <v>115</v>
      </c>
      <c r="B36" s="62"/>
      <c r="E36" s="54" t="s">
        <v>78</v>
      </c>
      <c r="F36" s="55"/>
      <c r="G36" s="56"/>
      <c r="H36" s="56"/>
      <c r="I36" s="56"/>
      <c r="J36" s="56"/>
      <c r="K36" s="56"/>
    </row>
    <row r="37" spans="1:11" s="52" customFormat="1" ht="15" customHeight="1" x14ac:dyDescent="0.15">
      <c r="A37" s="7" t="s">
        <v>116</v>
      </c>
      <c r="B37" s="62"/>
      <c r="E37" s="72" t="s">
        <v>98</v>
      </c>
      <c r="F37" s="83"/>
      <c r="G37" s="83"/>
      <c r="H37" s="83"/>
      <c r="I37" s="83"/>
      <c r="J37" s="83"/>
      <c r="K37" s="83"/>
    </row>
    <row r="38" spans="1:11" s="52" customFormat="1" ht="15" customHeight="1" x14ac:dyDescent="0.2">
      <c r="A38" s="7" t="s">
        <v>117</v>
      </c>
      <c r="B38" s="62"/>
      <c r="E38" s="70" t="s">
        <v>124</v>
      </c>
      <c r="F38" s="70"/>
      <c r="G38" s="70"/>
      <c r="H38" s="70"/>
      <c r="I38" s="70"/>
      <c r="J38" s="71"/>
      <c r="K38" s="63"/>
    </row>
    <row r="39" spans="1:11" s="52" customFormat="1" ht="15" customHeight="1" x14ac:dyDescent="0.2">
      <c r="E39" s="54" t="s">
        <v>78</v>
      </c>
      <c r="F39" s="55"/>
      <c r="G39" s="56"/>
      <c r="H39" s="56"/>
      <c r="I39" s="56"/>
      <c r="J39" s="56"/>
      <c r="K39" s="56"/>
    </row>
    <row r="40" spans="1:11" s="52" customFormat="1" ht="15" customHeight="1" x14ac:dyDescent="0.15">
      <c r="A40" s="57" t="s">
        <v>95</v>
      </c>
      <c r="C40" s="6"/>
      <c r="D40" s="6"/>
      <c r="E40" s="72" t="s">
        <v>99</v>
      </c>
      <c r="F40" s="83"/>
      <c r="G40" s="83"/>
      <c r="H40" s="83"/>
      <c r="I40" s="83"/>
      <c r="J40" s="83"/>
      <c r="K40" s="83"/>
    </row>
    <row r="41" spans="1:11" ht="14.1" customHeight="1" x14ac:dyDescent="0.2">
      <c r="A41" s="7" t="s">
        <v>118</v>
      </c>
      <c r="B41" s="62"/>
      <c r="C41" s="6"/>
      <c r="D41" s="6"/>
      <c r="E41" s="70" t="s">
        <v>123</v>
      </c>
      <c r="F41" s="70"/>
      <c r="G41" s="70"/>
      <c r="H41" s="70"/>
      <c r="I41" s="70"/>
      <c r="J41" s="71"/>
      <c r="K41" s="63"/>
    </row>
    <row r="42" spans="1:11" ht="14.1" customHeight="1" x14ac:dyDescent="0.15">
      <c r="A42" s="7" t="s">
        <v>119</v>
      </c>
      <c r="B42" s="62"/>
      <c r="C42" s="6"/>
      <c r="D42" s="6"/>
      <c r="E42" s="6"/>
    </row>
    <row r="43" spans="1:11" ht="15" customHeight="1" x14ac:dyDescent="0.2">
      <c r="A43" s="7" t="s">
        <v>120</v>
      </c>
      <c r="B43" s="62"/>
      <c r="C43" s="55"/>
      <c r="D43" s="55"/>
    </row>
    <row r="44" spans="1:11" ht="15" customHeight="1" x14ac:dyDescent="0.15">
      <c r="A44" s="7" t="s">
        <v>121</v>
      </c>
      <c r="B44" s="62"/>
    </row>
    <row r="45" spans="1:11" ht="15" customHeight="1" x14ac:dyDescent="0.15">
      <c r="A45" s="7" t="s">
        <v>122</v>
      </c>
      <c r="B45" s="62"/>
    </row>
    <row r="46" spans="1:11" ht="15" customHeight="1" x14ac:dyDescent="0.15"/>
    <row r="47" spans="1:11" ht="15" customHeight="1" x14ac:dyDescent="0.15"/>
    <row r="48" spans="1:11" s="52" customFormat="1" ht="20.100000000000001" customHeight="1" x14ac:dyDescent="0.15">
      <c r="A48" s="15" t="s">
        <v>80</v>
      </c>
      <c r="B48" s="13"/>
      <c r="C48" s="13"/>
      <c r="D48" s="13"/>
      <c r="I48" s="14"/>
      <c r="J48" s="14"/>
      <c r="K48" s="14"/>
    </row>
    <row r="49" spans="1:11" ht="15" customHeight="1" x14ac:dyDescent="0.2">
      <c r="C49" s="55"/>
      <c r="D49" s="55"/>
      <c r="E49" s="10"/>
      <c r="F49" s="10"/>
      <c r="G49" s="12"/>
      <c r="H49" s="12"/>
      <c r="I49" s="10"/>
      <c r="J49" s="10"/>
      <c r="K49" s="10"/>
    </row>
    <row r="50" spans="1:11" ht="14.1" customHeight="1" x14ac:dyDescent="0.2">
      <c r="A50" s="70" t="str">
        <f>CONCATENATE("Unreserved Fund Balance  on July 1, ",Year1)</f>
        <v xml:space="preserve">Unreserved Fund Balance  on July 1, </v>
      </c>
      <c r="B50" s="71"/>
      <c r="C50" s="80"/>
      <c r="D50" s="81"/>
      <c r="E50" s="81"/>
      <c r="F50" s="82"/>
    </row>
    <row r="51" spans="1:11" ht="14.1" customHeight="1" x14ac:dyDescent="0.2">
      <c r="C51" s="55"/>
      <c r="D51" s="55"/>
      <c r="E51" s="55"/>
      <c r="F51" s="55"/>
      <c r="G51" s="55"/>
    </row>
    <row r="52" spans="1:11" ht="14.1" customHeight="1" x14ac:dyDescent="0.2">
      <c r="A52" s="70" t="s">
        <v>88</v>
      </c>
      <c r="B52" s="71"/>
      <c r="C52" s="80"/>
      <c r="D52" s="81"/>
      <c r="E52" s="81"/>
      <c r="F52" s="82"/>
    </row>
    <row r="53" spans="1:11" ht="14.1" customHeight="1" x14ac:dyDescent="0.2">
      <c r="A53" s="70" t="s">
        <v>89</v>
      </c>
      <c r="B53" s="71"/>
      <c r="C53" s="80"/>
      <c r="D53" s="81"/>
      <c r="E53" s="81"/>
      <c r="F53" s="82"/>
    </row>
    <row r="54" spans="1:11" ht="14.1" customHeight="1" x14ac:dyDescent="0.2">
      <c r="A54" s="70" t="s">
        <v>150</v>
      </c>
      <c r="B54" s="71"/>
      <c r="C54" s="80"/>
      <c r="D54" s="81"/>
      <c r="E54" s="81"/>
      <c r="F54" s="82"/>
    </row>
    <row r="55" spans="1:11" ht="14.1" customHeight="1" x14ac:dyDescent="0.2">
      <c r="A55" s="70" t="s">
        <v>90</v>
      </c>
      <c r="B55" s="71"/>
      <c r="C55" s="80"/>
      <c r="D55" s="81"/>
      <c r="E55" s="81"/>
      <c r="F55" s="82"/>
    </row>
    <row r="56" spans="1:11" ht="14.1" customHeight="1" x14ac:dyDescent="0.2">
      <c r="A56" s="70" t="s">
        <v>91</v>
      </c>
      <c r="B56" s="71"/>
      <c r="C56" s="80"/>
      <c r="D56" s="81"/>
      <c r="E56" s="81"/>
      <c r="F56" s="82"/>
    </row>
    <row r="57" spans="1:11" ht="14.1" customHeight="1" x14ac:dyDescent="0.2">
      <c r="A57" s="58" t="s">
        <v>78</v>
      </c>
      <c r="C57" s="59"/>
      <c r="D57" s="60"/>
      <c r="E57" s="60"/>
      <c r="F57" s="60"/>
      <c r="G57" s="60"/>
    </row>
    <row r="58" spans="1:11" ht="14.1" customHeight="1" x14ac:dyDescent="0.2">
      <c r="C58" s="55"/>
      <c r="D58" s="55"/>
      <c r="E58" s="55"/>
      <c r="F58" s="55"/>
      <c r="G58" s="55"/>
    </row>
    <row r="59" spans="1:11" ht="14.1" customHeight="1" x14ac:dyDescent="0.2">
      <c r="C59" s="55"/>
      <c r="D59" s="55"/>
      <c r="E59" s="55"/>
      <c r="F59" s="55"/>
      <c r="G59" s="55"/>
    </row>
    <row r="60" spans="1:11" ht="14.1" customHeight="1" x14ac:dyDescent="0.2">
      <c r="C60" s="55"/>
      <c r="D60" s="55"/>
      <c r="E60" s="55"/>
      <c r="F60" s="55"/>
      <c r="G60" s="55"/>
    </row>
    <row r="61" spans="1:11" ht="14.1" customHeight="1" x14ac:dyDescent="0.2">
      <c r="C61" s="55"/>
      <c r="D61" s="55"/>
      <c r="E61" s="55"/>
      <c r="F61" s="55"/>
      <c r="G61" s="55"/>
    </row>
    <row r="62" spans="1:11" ht="14.1" customHeight="1" x14ac:dyDescent="0.2">
      <c r="C62" s="55"/>
      <c r="D62" s="55"/>
      <c r="E62" s="55"/>
      <c r="F62" s="55"/>
      <c r="G62" s="55"/>
    </row>
    <row r="63" spans="1:11" ht="11.25" x14ac:dyDescent="0.2">
      <c r="A63" s="54" t="s">
        <v>78</v>
      </c>
      <c r="B63" s="55"/>
      <c r="C63" s="55"/>
      <c r="D63" s="55"/>
      <c r="E63" s="55"/>
      <c r="F63" s="55"/>
      <c r="G63" s="55"/>
    </row>
    <row r="64" spans="1:11" s="52" customFormat="1" ht="15" customHeight="1" x14ac:dyDescent="0.15">
      <c r="C64" s="51"/>
      <c r="D64" s="51"/>
      <c r="E64" s="51"/>
      <c r="F64" s="51"/>
      <c r="G64" s="51"/>
    </row>
    <row r="65" spans="1:7" ht="14.1" customHeight="1" x14ac:dyDescent="0.2">
      <c r="C65" s="55"/>
      <c r="D65" s="55"/>
      <c r="E65" s="55"/>
      <c r="F65" s="55"/>
      <c r="G65" s="55"/>
    </row>
    <row r="66" spans="1:7" ht="14.1" customHeight="1" x14ac:dyDescent="0.2">
      <c r="C66" s="55"/>
      <c r="D66" s="55"/>
      <c r="E66" s="55"/>
      <c r="F66" s="55"/>
      <c r="G66" s="55"/>
    </row>
    <row r="67" spans="1:7" ht="14.1" customHeight="1" x14ac:dyDescent="0.2">
      <c r="C67" s="55"/>
      <c r="D67" s="55"/>
      <c r="E67" s="55"/>
      <c r="F67" s="55"/>
      <c r="G67" s="55"/>
    </row>
    <row r="68" spans="1:7" ht="11.25" x14ac:dyDescent="0.2">
      <c r="C68" s="55"/>
      <c r="D68" s="55"/>
      <c r="E68" s="55"/>
      <c r="F68" s="55"/>
      <c r="G68" s="55"/>
    </row>
    <row r="69" spans="1:7" s="52" customFormat="1" ht="15" customHeight="1" x14ac:dyDescent="0.15">
      <c r="C69" s="51"/>
      <c r="D69" s="51"/>
      <c r="E69" s="51"/>
      <c r="F69" s="51"/>
      <c r="G69" s="51"/>
    </row>
    <row r="70" spans="1:7" ht="14.1" customHeight="1" x14ac:dyDescent="0.2">
      <c r="C70" s="55"/>
      <c r="D70" s="55"/>
      <c r="E70" s="55"/>
      <c r="F70" s="55"/>
      <c r="G70" s="55"/>
    </row>
    <row r="71" spans="1:7" ht="11.25" x14ac:dyDescent="0.2">
      <c r="C71" s="55"/>
      <c r="D71" s="55"/>
      <c r="E71" s="55"/>
      <c r="F71" s="55"/>
      <c r="G71" s="55"/>
    </row>
    <row r="72" spans="1:7" s="51" customFormat="1" ht="15" customHeight="1" x14ac:dyDescent="0.15"/>
    <row r="73" spans="1:7" ht="14.1" customHeight="1" x14ac:dyDescent="0.2">
      <c r="C73" s="55"/>
      <c r="D73" s="55"/>
      <c r="E73" s="55"/>
      <c r="F73" s="55"/>
      <c r="G73" s="55"/>
    </row>
    <row r="74" spans="1:7" ht="11.25" x14ac:dyDescent="0.2">
      <c r="A74" s="54" t="s">
        <v>78</v>
      </c>
      <c r="B74" s="55"/>
      <c r="C74" s="55"/>
      <c r="D74" s="55"/>
      <c r="E74" s="55"/>
      <c r="F74" s="55"/>
      <c r="G74" s="55"/>
    </row>
    <row r="75" spans="1:7" ht="11.25" x14ac:dyDescent="0.2">
      <c r="C75" s="55"/>
      <c r="D75" s="55"/>
      <c r="E75" s="55"/>
      <c r="F75" s="55"/>
      <c r="G75" s="55"/>
    </row>
    <row r="76" spans="1:7" ht="11.25" x14ac:dyDescent="0.2">
      <c r="C76" s="55"/>
      <c r="D76" s="55"/>
      <c r="E76" s="55"/>
      <c r="F76" s="55"/>
      <c r="G76" s="55"/>
    </row>
    <row r="77" spans="1:7" ht="11.25" x14ac:dyDescent="0.2">
      <c r="C77" s="55"/>
      <c r="D77" s="55"/>
      <c r="E77" s="55"/>
      <c r="F77" s="55"/>
      <c r="G77" s="55"/>
    </row>
    <row r="78" spans="1:7" ht="11.25" x14ac:dyDescent="0.2">
      <c r="C78" s="55"/>
      <c r="D78" s="55"/>
      <c r="E78" s="55"/>
      <c r="F78" s="55"/>
      <c r="G78" s="55"/>
    </row>
    <row r="79" spans="1:7" ht="11.25" x14ac:dyDescent="0.2">
      <c r="C79" s="55"/>
      <c r="D79" s="55"/>
      <c r="E79" s="55"/>
      <c r="F79" s="55"/>
      <c r="G79" s="55"/>
    </row>
    <row r="80" spans="1:7" ht="11.25" x14ac:dyDescent="0.2">
      <c r="C80" s="55"/>
      <c r="D80" s="55"/>
      <c r="E80" s="55"/>
      <c r="F80" s="55"/>
      <c r="G80" s="55"/>
    </row>
  </sheetData>
  <sheetProtection password="DB01" sheet="1" objects="1" scenarios="1"/>
  <mergeCells count="47">
    <mergeCell ref="B10:D10"/>
    <mergeCell ref="A15:B15"/>
    <mergeCell ref="E15:K15"/>
    <mergeCell ref="E19:J19"/>
    <mergeCell ref="E18:J18"/>
    <mergeCell ref="E17:J17"/>
    <mergeCell ref="E22:J22"/>
    <mergeCell ref="E21:J21"/>
    <mergeCell ref="E16:J16"/>
    <mergeCell ref="F10:G10"/>
    <mergeCell ref="E20:J20"/>
    <mergeCell ref="E27:J27"/>
    <mergeCell ref="E26:J26"/>
    <mergeCell ref="E25:J25"/>
    <mergeCell ref="E23:J23"/>
    <mergeCell ref="C53:F53"/>
    <mergeCell ref="E24:J24"/>
    <mergeCell ref="C55:F55"/>
    <mergeCell ref="C54:F54"/>
    <mergeCell ref="E28:J28"/>
    <mergeCell ref="C56:F56"/>
    <mergeCell ref="E41:J41"/>
    <mergeCell ref="C52:F52"/>
    <mergeCell ref="E32:K32"/>
    <mergeCell ref="E38:J38"/>
    <mergeCell ref="E35:J35"/>
    <mergeCell ref="E34:J34"/>
    <mergeCell ref="E33:J33"/>
    <mergeCell ref="E29:J29"/>
    <mergeCell ref="C50:F50"/>
    <mergeCell ref="E40:K40"/>
    <mergeCell ref="E37:K37"/>
    <mergeCell ref="A1:B1"/>
    <mergeCell ref="B6:D6"/>
    <mergeCell ref="B7:D7"/>
    <mergeCell ref="B8:H8"/>
    <mergeCell ref="B9:E9"/>
    <mergeCell ref="B5:G5"/>
    <mergeCell ref="G9:H9"/>
    <mergeCell ref="A52:B52"/>
    <mergeCell ref="A24:B24"/>
    <mergeCell ref="A50:B50"/>
    <mergeCell ref="A56:B56"/>
    <mergeCell ref="A55:B55"/>
    <mergeCell ref="A53:B53"/>
    <mergeCell ref="A34:B34"/>
    <mergeCell ref="A54:B54"/>
  </mergeCells>
  <phoneticPr fontId="0" type="noConversion"/>
  <pageMargins left="0.5" right="0.5" top="0.75" bottom="0.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B1" sqref="B1:I1"/>
    </sheetView>
  </sheetViews>
  <sheetFormatPr defaultRowHeight="11.25" x14ac:dyDescent="0.2"/>
  <cols>
    <col min="1" max="1" width="2.83203125" style="20" customWidth="1"/>
    <col min="2" max="2" width="8" style="22" bestFit="1" customWidth="1"/>
    <col min="3" max="3" width="38" style="20" bestFit="1" customWidth="1"/>
    <col min="4" max="4" width="22.83203125" style="20" customWidth="1"/>
    <col min="5" max="5" width="16.1640625" style="20" customWidth="1"/>
    <col min="6" max="6" width="9.5" style="22" customWidth="1"/>
    <col min="7" max="7" width="20.83203125" style="22" customWidth="1"/>
    <col min="8" max="8" width="20.83203125" style="20" customWidth="1"/>
    <col min="9" max="9" width="24.83203125" style="20" customWidth="1"/>
    <col min="10" max="10" width="7.83203125" style="20" customWidth="1"/>
    <col min="11" max="16384" width="9.33203125" style="20"/>
  </cols>
  <sheetData>
    <row r="1" spans="2:9" ht="15" customHeight="1" x14ac:dyDescent="0.25">
      <c r="B1" s="109" t="s">
        <v>154</v>
      </c>
      <c r="C1" s="109"/>
      <c r="D1" s="109"/>
      <c r="E1" s="109"/>
      <c r="F1" s="109"/>
      <c r="G1" s="109"/>
      <c r="H1" s="109"/>
      <c r="I1" s="109"/>
    </row>
    <row r="2" spans="2:9" ht="15" customHeight="1" x14ac:dyDescent="0.25">
      <c r="B2" s="109" t="str">
        <f>IF(AND(Year1="",Year2=""),"",CONCATENATE("Fiscal Year ",Year1,"-",Year2))</f>
        <v/>
      </c>
      <c r="C2" s="109"/>
      <c r="D2" s="109"/>
      <c r="E2" s="109"/>
      <c r="F2" s="109"/>
      <c r="G2" s="109"/>
      <c r="H2" s="109"/>
      <c r="I2" s="109"/>
    </row>
    <row r="3" spans="2:9" ht="12" x14ac:dyDescent="0.2">
      <c r="B3" s="113" t="s">
        <v>151</v>
      </c>
      <c r="C3" s="113"/>
      <c r="I3" s="23" t="s">
        <v>58</v>
      </c>
    </row>
    <row r="5" spans="2:9" x14ac:dyDescent="0.2">
      <c r="B5" s="111" t="s">
        <v>11</v>
      </c>
      <c r="C5" s="112"/>
      <c r="D5" s="18" t="s">
        <v>12</v>
      </c>
      <c r="E5" s="16"/>
      <c r="F5" s="102" t="s">
        <v>51</v>
      </c>
      <c r="G5" s="103"/>
      <c r="H5" s="103"/>
      <c r="I5" s="24" t="s">
        <v>53</v>
      </c>
    </row>
    <row r="6" spans="2:9" s="26" customFormat="1" ht="21" customHeight="1" x14ac:dyDescent="0.15">
      <c r="B6" s="114" t="str">
        <f>IF(IUName="","",IUName)</f>
        <v/>
      </c>
      <c r="C6" s="115"/>
      <c r="D6" s="19" t="str">
        <f>IF(AUN="","",AUN)</f>
        <v/>
      </c>
      <c r="E6" s="17"/>
      <c r="F6" s="96" t="str">
        <f>IF(ContactPerson="","",ContactPerson)</f>
        <v/>
      </c>
      <c r="G6" s="97"/>
      <c r="H6" s="97"/>
      <c r="I6" s="25" t="str">
        <f>IF(Telephone="","",CONCATENATE(Telephone," x ",Extension))</f>
        <v/>
      </c>
    </row>
    <row r="9" spans="2:9" s="30" customFormat="1" ht="24" x14ac:dyDescent="0.2">
      <c r="B9" s="27" t="s">
        <v>64</v>
      </c>
      <c r="C9" s="28" t="s">
        <v>43</v>
      </c>
      <c r="D9" s="29" t="s">
        <v>44</v>
      </c>
      <c r="F9" s="27" t="s">
        <v>64</v>
      </c>
      <c r="G9" s="28" t="s">
        <v>43</v>
      </c>
      <c r="I9" s="29" t="s">
        <v>44</v>
      </c>
    </row>
    <row r="10" spans="2:9" ht="18" customHeight="1" x14ac:dyDescent="0.2">
      <c r="B10" s="31">
        <v>100</v>
      </c>
      <c r="C10" s="108" t="s">
        <v>0</v>
      </c>
      <c r="D10" s="108"/>
      <c r="F10" s="31">
        <v>500</v>
      </c>
      <c r="G10" s="101" t="s">
        <v>1</v>
      </c>
      <c r="H10" s="101"/>
      <c r="I10" s="101"/>
    </row>
    <row r="11" spans="2:9" s="26" customFormat="1" ht="13.5" customHeight="1" x14ac:dyDescent="0.15">
      <c r="B11" s="32">
        <v>110</v>
      </c>
      <c r="C11" s="33" t="s">
        <v>60</v>
      </c>
      <c r="D11" s="64">
        <f>'PDE-2099 Data Entry'!B16</f>
        <v>0</v>
      </c>
      <c r="F11" s="32">
        <v>511</v>
      </c>
      <c r="G11" s="99" t="s">
        <v>29</v>
      </c>
      <c r="H11" s="100"/>
      <c r="I11" s="64">
        <f>'PDE-2099 Data Entry'!K16</f>
        <v>0</v>
      </c>
    </row>
    <row r="12" spans="2:9" s="26" customFormat="1" ht="13.5" customHeight="1" x14ac:dyDescent="0.15">
      <c r="B12" s="32">
        <v>130</v>
      </c>
      <c r="C12" s="33" t="s">
        <v>69</v>
      </c>
      <c r="D12" s="64">
        <f>'PDE-2099 Data Entry'!B17</f>
        <v>0</v>
      </c>
      <c r="F12" s="32">
        <v>512</v>
      </c>
      <c r="G12" s="99" t="s">
        <v>30</v>
      </c>
      <c r="H12" s="100"/>
      <c r="I12" s="64">
        <f>'PDE-2099 Data Entry'!K17</f>
        <v>0</v>
      </c>
    </row>
    <row r="13" spans="2:9" s="26" customFormat="1" ht="13.5" customHeight="1" x14ac:dyDescent="0.15">
      <c r="B13" s="32">
        <v>140</v>
      </c>
      <c r="C13" s="33" t="s">
        <v>13</v>
      </c>
      <c r="D13" s="64">
        <f>'PDE-2099 Data Entry'!B18</f>
        <v>0</v>
      </c>
      <c r="F13" s="32">
        <v>513</v>
      </c>
      <c r="G13" s="99" t="s">
        <v>31</v>
      </c>
      <c r="H13" s="100"/>
      <c r="I13" s="64">
        <f>'PDE-2099 Data Entry'!K18</f>
        <v>0</v>
      </c>
    </row>
    <row r="14" spans="2:9" s="26" customFormat="1" ht="13.5" customHeight="1" x14ac:dyDescent="0.15">
      <c r="B14" s="32">
        <v>150</v>
      </c>
      <c r="C14" s="33" t="s">
        <v>65</v>
      </c>
      <c r="D14" s="64">
        <f>'PDE-2099 Data Entry'!B19</f>
        <v>0</v>
      </c>
      <c r="F14" s="32">
        <v>514</v>
      </c>
      <c r="G14" s="99" t="s">
        <v>68</v>
      </c>
      <c r="H14" s="100"/>
      <c r="I14" s="64">
        <f>'PDE-2099 Data Entry'!K19</f>
        <v>0</v>
      </c>
    </row>
    <row r="15" spans="2:9" s="26" customFormat="1" ht="13.5" customHeight="1" x14ac:dyDescent="0.15">
      <c r="B15" s="32">
        <v>160</v>
      </c>
      <c r="C15" s="33" t="s">
        <v>14</v>
      </c>
      <c r="D15" s="64">
        <f>'PDE-2099 Data Entry'!B20</f>
        <v>0</v>
      </c>
      <c r="F15" s="32">
        <v>515</v>
      </c>
      <c r="G15" s="99" t="s">
        <v>32</v>
      </c>
      <c r="H15" s="100"/>
      <c r="I15" s="64">
        <f>'PDE-2099 Data Entry'!K20</f>
        <v>0</v>
      </c>
    </row>
    <row r="16" spans="2:9" s="26" customFormat="1" ht="13.5" customHeight="1" x14ac:dyDescent="0.15">
      <c r="B16" s="32">
        <v>170</v>
      </c>
      <c r="C16" s="33" t="s">
        <v>15</v>
      </c>
      <c r="D16" s="64">
        <f>'PDE-2099 Data Entry'!B21</f>
        <v>0</v>
      </c>
      <c r="F16" s="32">
        <v>519</v>
      </c>
      <c r="G16" s="99" t="s">
        <v>33</v>
      </c>
      <c r="H16" s="100"/>
      <c r="I16" s="64">
        <f>'PDE-2099 Data Entry'!K21</f>
        <v>0</v>
      </c>
    </row>
    <row r="17" spans="2:9" s="26" customFormat="1" ht="13.5" customHeight="1" x14ac:dyDescent="0.15">
      <c r="B17" s="32">
        <v>180</v>
      </c>
      <c r="C17" s="33" t="s">
        <v>57</v>
      </c>
      <c r="D17" s="64">
        <f>'PDE-2099 Data Entry'!B22</f>
        <v>0</v>
      </c>
      <c r="F17" s="32">
        <v>522</v>
      </c>
      <c r="G17" s="99" t="s">
        <v>48</v>
      </c>
      <c r="H17" s="100"/>
      <c r="I17" s="64">
        <f>'PDE-2099 Data Entry'!K22</f>
        <v>0</v>
      </c>
    </row>
    <row r="18" spans="2:9" s="26" customFormat="1" ht="13.5" customHeight="1" x14ac:dyDescent="0.15">
      <c r="B18" s="34"/>
      <c r="F18" s="32">
        <v>524</v>
      </c>
      <c r="G18" s="99" t="s">
        <v>47</v>
      </c>
      <c r="H18" s="100"/>
      <c r="I18" s="64">
        <f>'PDE-2099 Data Entry'!K23</f>
        <v>0</v>
      </c>
    </row>
    <row r="19" spans="2:9" s="26" customFormat="1" ht="13.5" customHeight="1" x14ac:dyDescent="0.15">
      <c r="B19" s="31">
        <v>200</v>
      </c>
      <c r="C19" s="108" t="s">
        <v>2</v>
      </c>
      <c r="D19" s="108"/>
      <c r="F19" s="32">
        <v>529</v>
      </c>
      <c r="G19" s="99" t="s">
        <v>34</v>
      </c>
      <c r="H19" s="100"/>
      <c r="I19" s="64">
        <f>'PDE-2099 Data Entry'!K24</f>
        <v>0</v>
      </c>
    </row>
    <row r="20" spans="2:9" s="26" customFormat="1" ht="13.5" customHeight="1" x14ac:dyDescent="0.15">
      <c r="B20" s="32">
        <v>210</v>
      </c>
      <c r="C20" s="33" t="s">
        <v>16</v>
      </c>
      <c r="D20" s="64">
        <f>'PDE-2099 Data Entry'!B25</f>
        <v>0</v>
      </c>
      <c r="F20" s="32">
        <v>530</v>
      </c>
      <c r="G20" s="33" t="s">
        <v>35</v>
      </c>
      <c r="I20" s="64">
        <f>'PDE-2099 Data Entry'!K25</f>
        <v>0</v>
      </c>
    </row>
    <row r="21" spans="2:9" s="26" customFormat="1" ht="13.5" customHeight="1" x14ac:dyDescent="0.15">
      <c r="B21" s="32">
        <v>220</v>
      </c>
      <c r="C21" s="33" t="s">
        <v>17</v>
      </c>
      <c r="D21" s="64">
        <f>'PDE-2099 Data Entry'!B26</f>
        <v>0</v>
      </c>
      <c r="F21" s="32">
        <v>540</v>
      </c>
      <c r="G21" s="99" t="s">
        <v>36</v>
      </c>
      <c r="H21" s="100"/>
      <c r="I21" s="64">
        <f>'PDE-2099 Data Entry'!K26</f>
        <v>0</v>
      </c>
    </row>
    <row r="22" spans="2:9" s="26" customFormat="1" ht="13.5" customHeight="1" x14ac:dyDescent="0.15">
      <c r="B22" s="32">
        <v>230</v>
      </c>
      <c r="C22" s="33" t="s">
        <v>18</v>
      </c>
      <c r="D22" s="64">
        <f>'PDE-2099 Data Entry'!B27</f>
        <v>0</v>
      </c>
      <c r="F22" s="32">
        <v>550</v>
      </c>
      <c r="G22" s="99" t="s">
        <v>37</v>
      </c>
      <c r="H22" s="100"/>
      <c r="I22" s="64">
        <f>'PDE-2099 Data Entry'!K27</f>
        <v>0</v>
      </c>
    </row>
    <row r="23" spans="2:9" s="26" customFormat="1" ht="13.5" customHeight="1" x14ac:dyDescent="0.15">
      <c r="B23" s="32">
        <v>240</v>
      </c>
      <c r="C23" s="33" t="s">
        <v>19</v>
      </c>
      <c r="D23" s="64">
        <f>'PDE-2099 Data Entry'!B28</f>
        <v>0</v>
      </c>
      <c r="F23" s="32">
        <v>580</v>
      </c>
      <c r="G23" s="99" t="s">
        <v>38</v>
      </c>
      <c r="H23" s="100"/>
      <c r="I23" s="64">
        <f>'PDE-2099 Data Entry'!K28</f>
        <v>0</v>
      </c>
    </row>
    <row r="24" spans="2:9" s="26" customFormat="1" ht="13.5" customHeight="1" x14ac:dyDescent="0.15">
      <c r="B24" s="32">
        <v>250</v>
      </c>
      <c r="C24" s="33" t="s">
        <v>20</v>
      </c>
      <c r="D24" s="64">
        <f>'PDE-2099 Data Entry'!B29</f>
        <v>0</v>
      </c>
      <c r="F24" s="32">
        <v>590</v>
      </c>
      <c r="G24" s="99" t="s">
        <v>46</v>
      </c>
      <c r="H24" s="100"/>
      <c r="I24" s="64">
        <f>'PDE-2099 Data Entry'!K29</f>
        <v>0</v>
      </c>
    </row>
    <row r="25" spans="2:9" s="26" customFormat="1" ht="13.5" customHeight="1" x14ac:dyDescent="0.15">
      <c r="B25" s="32">
        <v>260</v>
      </c>
      <c r="C25" s="33" t="s">
        <v>21</v>
      </c>
      <c r="D25" s="64">
        <f>'PDE-2099 Data Entry'!B30</f>
        <v>0</v>
      </c>
      <c r="F25" s="34"/>
      <c r="G25" s="34"/>
    </row>
    <row r="26" spans="2:9" s="26" customFormat="1" ht="13.5" customHeight="1" x14ac:dyDescent="0.15">
      <c r="B26" s="32">
        <v>270</v>
      </c>
      <c r="C26" s="33" t="s">
        <v>45</v>
      </c>
      <c r="D26" s="64">
        <f>'PDE-2099 Data Entry'!B31</f>
        <v>0</v>
      </c>
      <c r="F26" s="31">
        <v>600</v>
      </c>
      <c r="G26" s="101" t="s">
        <v>3</v>
      </c>
      <c r="H26" s="101"/>
      <c r="I26" s="101"/>
    </row>
    <row r="27" spans="2:9" s="26" customFormat="1" ht="13.5" customHeight="1" x14ac:dyDescent="0.15">
      <c r="B27" s="32">
        <v>290</v>
      </c>
      <c r="C27" s="33" t="s">
        <v>22</v>
      </c>
      <c r="D27" s="64">
        <f>'PDE-2099 Data Entry'!B32</f>
        <v>0</v>
      </c>
      <c r="F27" s="32">
        <v>610</v>
      </c>
      <c r="G27" s="99" t="s">
        <v>39</v>
      </c>
      <c r="H27" s="100"/>
      <c r="I27" s="64">
        <f>'PDE-2099 Data Entry'!K33</f>
        <v>0</v>
      </c>
    </row>
    <row r="28" spans="2:9" s="26" customFormat="1" ht="13.5" customHeight="1" x14ac:dyDescent="0.15">
      <c r="B28" s="34"/>
      <c r="F28" s="32">
        <v>620</v>
      </c>
      <c r="G28" s="99" t="s">
        <v>40</v>
      </c>
      <c r="H28" s="100"/>
      <c r="I28" s="64">
        <f>'PDE-2099 Data Entry'!K34</f>
        <v>0</v>
      </c>
    </row>
    <row r="29" spans="2:9" s="26" customFormat="1" ht="13.5" customHeight="1" x14ac:dyDescent="0.15">
      <c r="B29" s="31">
        <v>300</v>
      </c>
      <c r="C29" s="108" t="s">
        <v>67</v>
      </c>
      <c r="D29" s="108"/>
      <c r="F29" s="32">
        <v>640</v>
      </c>
      <c r="G29" s="99" t="s">
        <v>41</v>
      </c>
      <c r="H29" s="100"/>
      <c r="I29" s="64">
        <f>'PDE-2099 Data Entry'!K35</f>
        <v>0</v>
      </c>
    </row>
    <row r="30" spans="2:9" s="26" customFormat="1" ht="13.5" customHeight="1" x14ac:dyDescent="0.15">
      <c r="B30" s="32">
        <v>310</v>
      </c>
      <c r="C30" s="33" t="s">
        <v>61</v>
      </c>
      <c r="D30" s="64">
        <f>'PDE-2099 Data Entry'!B35</f>
        <v>0</v>
      </c>
      <c r="F30" s="34"/>
      <c r="G30" s="34"/>
    </row>
    <row r="31" spans="2:9" s="26" customFormat="1" ht="13.5" customHeight="1" x14ac:dyDescent="0.15">
      <c r="B31" s="32">
        <v>330</v>
      </c>
      <c r="C31" s="33" t="s">
        <v>23</v>
      </c>
      <c r="D31" s="64">
        <f>'PDE-2099 Data Entry'!B36</f>
        <v>0</v>
      </c>
      <c r="F31" s="31">
        <v>800</v>
      </c>
      <c r="G31" s="101" t="s">
        <v>4</v>
      </c>
      <c r="H31" s="101"/>
      <c r="I31" s="101"/>
    </row>
    <row r="32" spans="2:9" s="26" customFormat="1" ht="13.5" customHeight="1" x14ac:dyDescent="0.15">
      <c r="B32" s="32">
        <v>340</v>
      </c>
      <c r="C32" s="33" t="s">
        <v>24</v>
      </c>
      <c r="D32" s="64">
        <f>'PDE-2099 Data Entry'!B37</f>
        <v>0</v>
      </c>
      <c r="F32" s="32">
        <v>810</v>
      </c>
      <c r="G32" s="99" t="s">
        <v>42</v>
      </c>
      <c r="H32" s="100"/>
      <c r="I32" s="64">
        <f>'PDE-2099 Data Entry'!K38</f>
        <v>0</v>
      </c>
    </row>
    <row r="33" spans="2:10" s="26" customFormat="1" ht="13.5" customHeight="1" x14ac:dyDescent="0.15">
      <c r="B33" s="32">
        <v>390</v>
      </c>
      <c r="C33" s="33" t="s">
        <v>63</v>
      </c>
      <c r="D33" s="64">
        <f>'PDE-2099 Data Entry'!B38</f>
        <v>0</v>
      </c>
      <c r="F33" s="34"/>
      <c r="G33" s="34"/>
    </row>
    <row r="34" spans="2:10" s="26" customFormat="1" ht="13.5" customHeight="1" x14ac:dyDescent="0.15">
      <c r="B34" s="34"/>
      <c r="F34" s="108" t="s">
        <v>66</v>
      </c>
      <c r="G34" s="108"/>
      <c r="H34" s="108"/>
      <c r="I34" s="64">
        <f>((SUM(D11:D17))+(SUM(D20:D27))+(SUM(D30:D33))+(SUM(D36:D40))+(SUM(I11:I24))+(SUM(I27:I29))+I32)</f>
        <v>0</v>
      </c>
    </row>
    <row r="35" spans="2:10" s="26" customFormat="1" ht="13.5" customHeight="1" x14ac:dyDescent="0.15">
      <c r="B35" s="31">
        <v>400</v>
      </c>
      <c r="C35" s="108" t="s">
        <v>5</v>
      </c>
      <c r="D35" s="108"/>
      <c r="F35" s="34"/>
      <c r="G35" s="34"/>
    </row>
    <row r="36" spans="2:10" s="26" customFormat="1" ht="13.5" customHeight="1" x14ac:dyDescent="0.15">
      <c r="B36" s="32">
        <v>430</v>
      </c>
      <c r="C36" s="33" t="s">
        <v>25</v>
      </c>
      <c r="D36" s="64">
        <f>'PDE-2099 Data Entry'!B41</f>
        <v>0</v>
      </c>
      <c r="F36" s="31">
        <v>900</v>
      </c>
      <c r="G36" s="101" t="s">
        <v>6</v>
      </c>
      <c r="H36" s="101"/>
      <c r="I36" s="101"/>
    </row>
    <row r="37" spans="2:10" s="26" customFormat="1" ht="13.5" customHeight="1" x14ac:dyDescent="0.15">
      <c r="B37" s="32">
        <v>441</v>
      </c>
      <c r="C37" s="33" t="s">
        <v>26</v>
      </c>
      <c r="D37" s="64">
        <f>'PDE-2099 Data Entry'!B42</f>
        <v>0</v>
      </c>
      <c r="F37" s="32">
        <v>934</v>
      </c>
      <c r="G37" s="99" t="s">
        <v>62</v>
      </c>
      <c r="H37" s="100"/>
      <c r="I37" s="64">
        <f>'PDE-2099 Data Entry'!K41</f>
        <v>0</v>
      </c>
    </row>
    <row r="38" spans="2:10" s="26" customFormat="1" ht="13.5" customHeight="1" x14ac:dyDescent="0.15">
      <c r="B38" s="32">
        <v>442</v>
      </c>
      <c r="C38" s="33" t="s">
        <v>27</v>
      </c>
      <c r="D38" s="64">
        <f>'PDE-2099 Data Entry'!B43</f>
        <v>0</v>
      </c>
      <c r="F38" s="34"/>
      <c r="G38" s="34"/>
    </row>
    <row r="39" spans="2:10" s="26" customFormat="1" ht="13.5" customHeight="1" x14ac:dyDescent="0.15">
      <c r="B39" s="32">
        <v>444</v>
      </c>
      <c r="C39" s="33" t="s">
        <v>28</v>
      </c>
      <c r="D39" s="64">
        <f>'PDE-2099 Data Entry'!B44</f>
        <v>0</v>
      </c>
      <c r="F39" s="110" t="s">
        <v>143</v>
      </c>
      <c r="G39" s="110"/>
      <c r="H39" s="110"/>
      <c r="I39" s="64">
        <f>I34+I37</f>
        <v>0</v>
      </c>
    </row>
    <row r="40" spans="2:10" s="26" customFormat="1" ht="13.5" customHeight="1" x14ac:dyDescent="0.15">
      <c r="B40" s="32">
        <v>490</v>
      </c>
      <c r="C40" s="33" t="s">
        <v>49</v>
      </c>
      <c r="D40" s="64">
        <f>'PDE-2099 Data Entry'!B45</f>
        <v>0</v>
      </c>
      <c r="F40" s="34"/>
      <c r="G40" s="34"/>
    </row>
    <row r="41" spans="2:10" x14ac:dyDescent="0.2">
      <c r="B41" s="20"/>
      <c r="C41" s="22"/>
      <c r="F41" s="20"/>
      <c r="G41" s="20"/>
      <c r="H41" s="22"/>
      <c r="I41" s="22"/>
    </row>
    <row r="42" spans="2:10" x14ac:dyDescent="0.2">
      <c r="B42" s="20"/>
      <c r="C42" s="22"/>
      <c r="F42" s="20"/>
      <c r="G42" s="20"/>
      <c r="H42" s="22"/>
      <c r="I42" s="22"/>
    </row>
    <row r="43" spans="2:10" ht="20.100000000000001" customHeight="1" x14ac:dyDescent="0.25">
      <c r="B43" s="120" t="str">
        <f>IF(AND(Year1="",Year2=""),"",CONCATENATE("Revenues and Expenditures for Fiscal Year ",Year1,"-",Year2))</f>
        <v/>
      </c>
      <c r="C43" s="120"/>
      <c r="D43" s="120"/>
      <c r="E43" s="120"/>
      <c r="F43" s="120"/>
      <c r="G43" s="120"/>
      <c r="H43" s="120"/>
      <c r="I43" s="120"/>
      <c r="J43" s="35"/>
    </row>
    <row r="44" spans="2:10" x14ac:dyDescent="0.2">
      <c r="B44" s="20"/>
      <c r="C44" s="22"/>
      <c r="F44" s="20"/>
      <c r="G44" s="20"/>
      <c r="H44" s="22"/>
      <c r="I44" s="22"/>
    </row>
    <row r="45" spans="2:10" ht="12" x14ac:dyDescent="0.2">
      <c r="B45" s="21" t="s">
        <v>151</v>
      </c>
      <c r="D45" s="21"/>
      <c r="F45" s="20"/>
      <c r="G45" s="20"/>
      <c r="H45" s="22"/>
      <c r="I45" s="23" t="s">
        <v>59</v>
      </c>
    </row>
    <row r="46" spans="2:10" x14ac:dyDescent="0.2">
      <c r="B46" s="20"/>
      <c r="C46" s="22"/>
      <c r="F46" s="20"/>
      <c r="G46" s="20"/>
      <c r="H46" s="22"/>
      <c r="I46" s="22"/>
    </row>
    <row r="47" spans="2:10" x14ac:dyDescent="0.2">
      <c r="B47" s="111" t="s">
        <v>11</v>
      </c>
      <c r="C47" s="112"/>
      <c r="D47" s="18" t="s">
        <v>12</v>
      </c>
      <c r="E47" s="16"/>
      <c r="F47" s="102" t="s">
        <v>81</v>
      </c>
      <c r="G47" s="103"/>
      <c r="H47" s="103"/>
      <c r="I47" s="36"/>
      <c r="J47" s="37"/>
    </row>
    <row r="48" spans="2:10" ht="21" customHeight="1" x14ac:dyDescent="0.2">
      <c r="B48" s="114" t="str">
        <f>IF(IUName="","",IUName)</f>
        <v/>
      </c>
      <c r="C48" s="115"/>
      <c r="D48" s="19" t="str">
        <f>IF(AUN="","",AUN)</f>
        <v/>
      </c>
      <c r="E48" s="17"/>
      <c r="F48" s="96" t="str">
        <f>IF(AND(Email1="",Email2=""),"",CONCATENATE(Email1,"@",Email2))</f>
        <v/>
      </c>
      <c r="G48" s="97"/>
      <c r="H48" s="97"/>
      <c r="I48" s="98"/>
      <c r="J48" s="22"/>
    </row>
    <row r="49" spans="2:10" x14ac:dyDescent="0.2">
      <c r="B49" s="20"/>
      <c r="C49" s="22"/>
      <c r="F49" s="20"/>
      <c r="G49" s="20"/>
      <c r="H49" s="22"/>
      <c r="I49" s="22"/>
    </row>
    <row r="50" spans="2:10" x14ac:dyDescent="0.2">
      <c r="B50" s="20"/>
      <c r="C50" s="22"/>
      <c r="F50" s="20"/>
      <c r="G50" s="20"/>
      <c r="H50" s="22"/>
      <c r="I50" s="22"/>
    </row>
    <row r="51" spans="2:10" x14ac:dyDescent="0.2">
      <c r="B51" s="20"/>
      <c r="C51" s="22"/>
      <c r="F51" s="20"/>
      <c r="G51" s="20"/>
      <c r="H51" s="22"/>
      <c r="I51" s="22"/>
    </row>
    <row r="52" spans="2:10" s="26" customFormat="1" ht="14.45" customHeight="1" x14ac:dyDescent="0.15">
      <c r="D52" s="38"/>
      <c r="E52" s="61"/>
      <c r="F52" s="39" t="str">
        <f>CONCATENATE("Fund Balance on July 1, ",Year1)</f>
        <v xml:space="preserve">Fund Balance on July 1, </v>
      </c>
      <c r="G52" s="40" t="s">
        <v>142</v>
      </c>
      <c r="H52" s="64">
        <f>'PDE-2099 Data Entry'!C50</f>
        <v>0</v>
      </c>
    </row>
    <row r="53" spans="2:10" x14ac:dyDescent="0.2">
      <c r="B53" s="20"/>
      <c r="C53" s="22"/>
      <c r="F53" s="20"/>
      <c r="G53" s="20"/>
      <c r="H53" s="22"/>
      <c r="I53" s="22"/>
    </row>
    <row r="54" spans="2:10" s="26" customFormat="1" ht="14.45" customHeight="1" x14ac:dyDescent="0.15">
      <c r="C54" s="33">
        <v>6500</v>
      </c>
      <c r="D54" s="117" t="s">
        <v>82</v>
      </c>
      <c r="E54" s="117"/>
      <c r="F54" s="118"/>
      <c r="G54" s="64">
        <f>'PDE-2099 Data Entry'!C52</f>
        <v>0</v>
      </c>
      <c r="I54" s="41"/>
    </row>
    <row r="55" spans="2:10" s="26" customFormat="1" ht="14.45" customHeight="1" x14ac:dyDescent="0.15">
      <c r="C55" s="33">
        <v>6900</v>
      </c>
      <c r="D55" s="117" t="s">
        <v>83</v>
      </c>
      <c r="E55" s="117"/>
      <c r="F55" s="118"/>
      <c r="G55" s="64">
        <f>'PDE-2099 Data Entry'!C53</f>
        <v>0</v>
      </c>
      <c r="I55" s="41"/>
    </row>
    <row r="56" spans="2:10" s="26" customFormat="1" ht="14.45" customHeight="1" x14ac:dyDescent="0.15">
      <c r="C56" s="33">
        <v>7310</v>
      </c>
      <c r="D56" s="117" t="s">
        <v>144</v>
      </c>
      <c r="E56" s="117"/>
      <c r="F56" s="118"/>
      <c r="G56" s="64">
        <f>'PDE-2099 Data Entry'!C54</f>
        <v>0</v>
      </c>
      <c r="I56" s="41"/>
    </row>
    <row r="57" spans="2:10" s="26" customFormat="1" ht="14.45" customHeight="1" x14ac:dyDescent="0.15">
      <c r="C57" s="33">
        <v>7810</v>
      </c>
      <c r="D57" s="117" t="s">
        <v>84</v>
      </c>
      <c r="E57" s="117"/>
      <c r="F57" s="118"/>
      <c r="G57" s="64">
        <f>'PDE-2099 Data Entry'!C55</f>
        <v>0</v>
      </c>
      <c r="I57" s="41"/>
    </row>
    <row r="58" spans="2:10" s="26" customFormat="1" ht="14.45" customHeight="1" x14ac:dyDescent="0.15">
      <c r="C58" s="33">
        <v>7820</v>
      </c>
      <c r="D58" s="117" t="s">
        <v>85</v>
      </c>
      <c r="E58" s="117"/>
      <c r="F58" s="118"/>
      <c r="G58" s="64">
        <f>'PDE-2099 Data Entry'!C56</f>
        <v>0</v>
      </c>
      <c r="I58" s="41"/>
    </row>
    <row r="59" spans="2:10" x14ac:dyDescent="0.2">
      <c r="B59" s="20"/>
      <c r="C59" s="22"/>
      <c r="F59" s="20"/>
      <c r="G59" s="20"/>
      <c r="H59" s="22"/>
      <c r="I59" s="22"/>
    </row>
    <row r="60" spans="2:10" s="26" customFormat="1" ht="14.45" customHeight="1" x14ac:dyDescent="0.15">
      <c r="C60" s="42"/>
      <c r="D60" s="39"/>
      <c r="E60" s="119" t="s">
        <v>145</v>
      </c>
      <c r="F60" s="107"/>
      <c r="G60" s="40" t="s">
        <v>70</v>
      </c>
      <c r="H60" s="65">
        <f>SUM(G54:G58)</f>
        <v>0</v>
      </c>
      <c r="J60" s="34"/>
    </row>
    <row r="61" spans="2:10" x14ac:dyDescent="0.2">
      <c r="B61" s="20"/>
      <c r="C61" s="22"/>
      <c r="F61" s="20"/>
      <c r="G61" s="20"/>
      <c r="H61" s="22"/>
      <c r="I61" s="22"/>
    </row>
    <row r="62" spans="2:10" s="26" customFormat="1" ht="14.45" customHeight="1" x14ac:dyDescent="0.15">
      <c r="C62" s="106" t="str">
        <f>CONCATENATE("Subtotal: Fund Balance on July 1, ",Year1," plus Total Revenues  (1 + 2)")</f>
        <v>Subtotal: Fund Balance on July 1,  plus Total Revenues  (1 + 2)</v>
      </c>
      <c r="D62" s="107"/>
      <c r="E62" s="107"/>
      <c r="F62" s="107"/>
      <c r="G62" s="40" t="s">
        <v>71</v>
      </c>
      <c r="H62" s="64">
        <f>H52+H60</f>
        <v>0</v>
      </c>
    </row>
    <row r="63" spans="2:10" x14ac:dyDescent="0.2">
      <c r="B63" s="20"/>
      <c r="C63" s="22"/>
      <c r="F63" s="20"/>
      <c r="G63" s="20"/>
      <c r="H63" s="22"/>
      <c r="I63" s="22"/>
    </row>
    <row r="64" spans="2:10" ht="14.45" customHeight="1" x14ac:dyDescent="0.2">
      <c r="B64" s="20"/>
      <c r="C64" s="22"/>
      <c r="E64" s="119" t="s">
        <v>146</v>
      </c>
      <c r="F64" s="107"/>
      <c r="G64" s="40" t="s">
        <v>147</v>
      </c>
      <c r="H64" s="65">
        <f>I39</f>
        <v>0</v>
      </c>
      <c r="I64" s="22"/>
    </row>
    <row r="65" spans="1:10" x14ac:dyDescent="0.2">
      <c r="B65" s="20"/>
      <c r="C65" s="22"/>
      <c r="F65" s="20"/>
      <c r="G65" s="20"/>
      <c r="H65" s="22"/>
      <c r="I65" s="22"/>
    </row>
    <row r="66" spans="1:10" s="26" customFormat="1" ht="14.45" customHeight="1" x14ac:dyDescent="0.15">
      <c r="C66" s="104" t="str">
        <f>CONCATENATE("Fund Balance on June 30, ",Year2)</f>
        <v xml:space="preserve">Fund Balance on June 30, </v>
      </c>
      <c r="D66" s="105"/>
      <c r="E66" s="105"/>
      <c r="F66" s="105"/>
      <c r="G66" s="40" t="s">
        <v>148</v>
      </c>
      <c r="H66" s="66">
        <f>H62-H64</f>
        <v>0</v>
      </c>
    </row>
    <row r="67" spans="1:10" x14ac:dyDescent="0.2">
      <c r="B67" s="20"/>
      <c r="C67" s="22"/>
      <c r="E67" s="43"/>
      <c r="F67" s="44"/>
      <c r="G67" s="44"/>
      <c r="H67" s="44"/>
      <c r="I67" s="44"/>
      <c r="J67" s="44"/>
    </row>
    <row r="70" spans="1:10" x14ac:dyDescent="0.2">
      <c r="C70" s="116" t="s">
        <v>86</v>
      </c>
      <c r="D70" s="116"/>
      <c r="E70" s="116"/>
      <c r="F70" s="116"/>
      <c r="G70" s="116"/>
      <c r="H70" s="116"/>
      <c r="I70" s="116"/>
    </row>
    <row r="71" spans="1:10" x14ac:dyDescent="0.2">
      <c r="C71" s="116" t="str">
        <f>CONCATENATE("forth herein for the school year ",Year1,"-",Year2," and certifies that such expenditures will be in accordance with the School Laws of Pennsylvania")</f>
        <v>forth herein for the school year - and certifies that such expenditures will be in accordance with the School Laws of Pennsylvania</v>
      </c>
      <c r="D71" s="116"/>
      <c r="E71" s="116"/>
      <c r="F71" s="116"/>
      <c r="G71" s="116"/>
      <c r="H71" s="116"/>
      <c r="I71" s="116"/>
    </row>
    <row r="72" spans="1:10" x14ac:dyDescent="0.2">
      <c r="C72" s="116" t="s">
        <v>7</v>
      </c>
      <c r="D72" s="116"/>
      <c r="E72" s="116"/>
      <c r="F72" s="116"/>
      <c r="G72" s="116"/>
      <c r="H72" s="116"/>
      <c r="I72" s="116"/>
    </row>
    <row r="74" spans="1:10" x14ac:dyDescent="0.2">
      <c r="B74" s="20"/>
      <c r="C74" s="45"/>
      <c r="D74" s="20" t="s">
        <v>50</v>
      </c>
      <c r="H74" s="44"/>
      <c r="I74" s="37"/>
      <c r="J74" s="37"/>
    </row>
    <row r="75" spans="1:10" x14ac:dyDescent="0.2">
      <c r="B75" s="20"/>
      <c r="C75" s="45"/>
      <c r="D75" s="87"/>
      <c r="E75" s="88"/>
      <c r="F75" s="88"/>
      <c r="G75" s="89"/>
      <c r="H75" s="44"/>
      <c r="I75" s="44"/>
      <c r="J75" s="44"/>
    </row>
    <row r="76" spans="1:10" x14ac:dyDescent="0.2">
      <c r="B76" s="20"/>
      <c r="C76" s="45"/>
      <c r="D76" s="90"/>
      <c r="E76" s="91"/>
      <c r="F76" s="91"/>
      <c r="G76" s="92"/>
      <c r="H76" s="46"/>
      <c r="I76" s="46"/>
      <c r="J76" s="46"/>
    </row>
    <row r="77" spans="1:10" x14ac:dyDescent="0.2">
      <c r="B77" s="20"/>
      <c r="C77" s="22"/>
      <c r="D77" s="93"/>
      <c r="E77" s="94"/>
      <c r="F77" s="94"/>
      <c r="G77" s="95"/>
      <c r="H77" s="22"/>
      <c r="I77" s="22"/>
    </row>
    <row r="78" spans="1:10" x14ac:dyDescent="0.2">
      <c r="F78" s="20"/>
      <c r="G78" s="20"/>
      <c r="H78" s="37"/>
      <c r="I78" s="37"/>
    </row>
    <row r="79" spans="1:10" x14ac:dyDescent="0.2">
      <c r="A79" s="46"/>
      <c r="B79" s="47"/>
      <c r="C79" s="46"/>
      <c r="D79" s="46" t="s">
        <v>87</v>
      </c>
      <c r="E79" s="46"/>
      <c r="F79" s="44"/>
      <c r="G79" s="44"/>
      <c r="H79" s="44"/>
      <c r="I79" s="44"/>
      <c r="J79" s="44"/>
    </row>
    <row r="80" spans="1:10" x14ac:dyDescent="0.2">
      <c r="A80" s="46"/>
      <c r="B80" s="47"/>
      <c r="C80" s="46"/>
      <c r="D80" s="87"/>
      <c r="E80" s="88"/>
      <c r="F80" s="88"/>
      <c r="G80" s="89"/>
      <c r="H80" s="44"/>
      <c r="I80" s="44"/>
      <c r="J80" s="44"/>
    </row>
    <row r="81" spans="1:10" x14ac:dyDescent="0.2">
      <c r="A81" s="46"/>
      <c r="B81" s="47"/>
      <c r="C81" s="46"/>
      <c r="D81" s="90"/>
      <c r="E81" s="91"/>
      <c r="F81" s="91"/>
      <c r="G81" s="92"/>
      <c r="H81" s="44"/>
      <c r="I81" s="44"/>
      <c r="J81" s="44"/>
    </row>
    <row r="82" spans="1:10" x14ac:dyDescent="0.2">
      <c r="A82" s="46"/>
      <c r="B82" s="45"/>
      <c r="C82" s="46"/>
      <c r="D82" s="93"/>
      <c r="E82" s="94"/>
      <c r="F82" s="94"/>
      <c r="G82" s="95"/>
      <c r="H82" s="46"/>
      <c r="I82" s="46"/>
      <c r="J82" s="46"/>
    </row>
    <row r="83" spans="1:10" x14ac:dyDescent="0.2">
      <c r="A83" s="46"/>
      <c r="B83" s="45"/>
      <c r="C83" s="46"/>
      <c r="D83" s="46"/>
      <c r="E83" s="46"/>
      <c r="F83" s="45"/>
      <c r="G83" s="45"/>
      <c r="H83" s="46"/>
      <c r="I83" s="46"/>
      <c r="J83" s="46"/>
    </row>
    <row r="85" spans="1:10" ht="12" x14ac:dyDescent="0.2">
      <c r="C85" s="48" t="str">
        <f>CONCATENATE("Due Date:  September 15, ",Year2)</f>
        <v xml:space="preserve">Due Date:  September 15, </v>
      </c>
      <c r="G85" s="49" t="s">
        <v>54</v>
      </c>
      <c r="H85" s="21" t="s">
        <v>8</v>
      </c>
    </row>
    <row r="86" spans="1:10" ht="12" x14ac:dyDescent="0.2">
      <c r="H86" s="21" t="s">
        <v>9</v>
      </c>
    </row>
    <row r="87" spans="1:10" ht="12" x14ac:dyDescent="0.2">
      <c r="H87" s="21" t="s">
        <v>10</v>
      </c>
    </row>
    <row r="88" spans="1:10" ht="12" x14ac:dyDescent="0.2">
      <c r="H88" s="30" t="s">
        <v>55</v>
      </c>
    </row>
    <row r="89" spans="1:10" ht="12" x14ac:dyDescent="0.2">
      <c r="H89" s="30" t="s">
        <v>56</v>
      </c>
    </row>
  </sheetData>
  <sheetProtection password="DB01" sheet="1"/>
  <mergeCells count="54">
    <mergeCell ref="E60:F60"/>
    <mergeCell ref="E64:F64"/>
    <mergeCell ref="G14:H14"/>
    <mergeCell ref="G15:H15"/>
    <mergeCell ref="C29:D29"/>
    <mergeCell ref="C35:D35"/>
    <mergeCell ref="G23:H23"/>
    <mergeCell ref="G24:H24"/>
    <mergeCell ref="G32:H32"/>
    <mergeCell ref="B48:C48"/>
    <mergeCell ref="F34:H34"/>
    <mergeCell ref="B43:I43"/>
    <mergeCell ref="B47:C47"/>
    <mergeCell ref="B1:I1"/>
    <mergeCell ref="B2:I2"/>
    <mergeCell ref="G21:H21"/>
    <mergeCell ref="F39:H39"/>
    <mergeCell ref="G29:H29"/>
    <mergeCell ref="G28:H28"/>
    <mergeCell ref="G27:H27"/>
    <mergeCell ref="G22:H22"/>
    <mergeCell ref="G26:I26"/>
    <mergeCell ref="G31:I31"/>
    <mergeCell ref="B5:C5"/>
    <mergeCell ref="B3:C3"/>
    <mergeCell ref="C10:D10"/>
    <mergeCell ref="B6:C6"/>
    <mergeCell ref="F5:H5"/>
    <mergeCell ref="F6:H6"/>
    <mergeCell ref="G10:I10"/>
    <mergeCell ref="G12:H12"/>
    <mergeCell ref="G11:H11"/>
    <mergeCell ref="G16:H16"/>
    <mergeCell ref="C19:D19"/>
    <mergeCell ref="G19:H19"/>
    <mergeCell ref="G18:H18"/>
    <mergeCell ref="G17:H17"/>
    <mergeCell ref="G13:H13"/>
    <mergeCell ref="D75:G77"/>
    <mergeCell ref="D80:G82"/>
    <mergeCell ref="F48:I48"/>
    <mergeCell ref="G37:H37"/>
    <mergeCell ref="G36:I36"/>
    <mergeCell ref="F47:H47"/>
    <mergeCell ref="C66:F66"/>
    <mergeCell ref="C62:F62"/>
    <mergeCell ref="C72:I72"/>
    <mergeCell ref="C71:I71"/>
    <mergeCell ref="C70:I70"/>
    <mergeCell ref="D54:F54"/>
    <mergeCell ref="D58:F58"/>
    <mergeCell ref="D57:F57"/>
    <mergeCell ref="D55:F55"/>
    <mergeCell ref="D56:F56"/>
  </mergeCells>
  <phoneticPr fontId="0" type="noConversion"/>
  <printOptions horizontalCentered="1"/>
  <pageMargins left="0" right="0" top="0" bottom="0" header="0" footer="0"/>
  <pageSetup scale="98" fitToHeight="2" orientation="landscape" horizontalDpi="4294967293" verticalDpi="1200" r:id="rId1"/>
  <headerFooter alignWithMargins="0"/>
  <rowBreaks count="1" manualBreakCount="1">
    <brk id="4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3A411D6-731D-4376-97DF-E65EDF584881}"/>
</file>

<file path=customXml/itemProps2.xml><?xml version="1.0" encoding="utf-8"?>
<ds:datastoreItem xmlns:ds="http://schemas.openxmlformats.org/officeDocument/2006/customXml" ds:itemID="{33CE614C-0550-45D8-A716-F6B3BACD5900}"/>
</file>

<file path=customXml/itemProps3.xml><?xml version="1.0" encoding="utf-8"?>
<ds:datastoreItem xmlns:ds="http://schemas.openxmlformats.org/officeDocument/2006/customXml" ds:itemID="{434C6026-42DE-48A1-ADFF-57D264BEE7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PDE-2099 Data Entry</vt:lpstr>
      <vt:lpstr>Printable Report</vt:lpstr>
      <vt:lpstr>AUN</vt:lpstr>
      <vt:lpstr>ContactPerson</vt:lpstr>
      <vt:lpstr>County</vt:lpstr>
      <vt:lpstr>Email1</vt:lpstr>
      <vt:lpstr>Email2</vt:lpstr>
      <vt:lpstr>Extension</vt:lpstr>
      <vt:lpstr>IUName</vt:lpstr>
      <vt:lpstr>Telephone</vt:lpstr>
      <vt:lpstr>Year1</vt:lpstr>
      <vt:lpstr>Year2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PDE-2099 IU Fiscal Report</dc:title>
  <dc:creator>Benjamin Hanft</dc:creator>
  <cp:lastModifiedBy>Heimbach, Bunne</cp:lastModifiedBy>
  <cp:lastPrinted>2009-06-08T20:57:24Z</cp:lastPrinted>
  <dcterms:created xsi:type="dcterms:W3CDTF">2006-05-22T00:27:28Z</dcterms:created>
  <dcterms:modified xsi:type="dcterms:W3CDTF">2015-02-25T14:20:53Z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286200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